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798b9927d3ef847/Documentos/100/ENTREGA/"/>
    </mc:Choice>
  </mc:AlternateContent>
  <xr:revisionPtr revIDLastSave="90" documentId="8_{72097462-E571-48AB-872A-4608FA8E3302}" xr6:coauthVersionLast="47" xr6:coauthVersionMax="47" xr10:uidLastSave="{C88D2576-9F0B-4C93-AC77-829407DC241C}"/>
  <bookViews>
    <workbookView xWindow="20370" yWindow="-120" windowWidth="29040" windowHeight="15720" xr2:uid="{F59DBC10-F04E-4244-895F-D21D100B106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G26" i="1"/>
  <c r="G34" i="1"/>
  <c r="M34" i="1"/>
  <c r="L33" i="1"/>
  <c r="B15" i="1"/>
  <c r="J50" i="1"/>
  <c r="H37" i="1"/>
  <c r="I37" i="1" s="1"/>
  <c r="J46" i="1"/>
  <c r="J47" i="1" s="1"/>
  <c r="H46" i="1"/>
  <c r="K19" i="1"/>
  <c r="K22" i="1" s="1"/>
  <c r="C19" i="1"/>
  <c r="G19" i="1"/>
  <c r="H24" i="1"/>
  <c r="G22" i="1" l="1"/>
</calcChain>
</file>

<file path=xl/sharedStrings.xml><?xml version="1.0" encoding="utf-8"?>
<sst xmlns="http://schemas.openxmlformats.org/spreadsheetml/2006/main" count="13" uniqueCount="13">
  <si>
    <t>SOTANO</t>
  </si>
  <si>
    <t>PISO 1</t>
  </si>
  <si>
    <t>PISO 2</t>
  </si>
  <si>
    <t>PISO 3</t>
  </si>
  <si>
    <t>PISO 4</t>
  </si>
  <si>
    <t>PISO 5</t>
  </si>
  <si>
    <t>PISO 6</t>
  </si>
  <si>
    <t>LIQUIDADO- LICENCIA</t>
  </si>
  <si>
    <t>MEDIDO</t>
  </si>
  <si>
    <t>LICNECIA</t>
  </si>
  <si>
    <t>TERRENO</t>
  </si>
  <si>
    <t>CLT Y ESCRI</t>
  </si>
  <si>
    <t>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</si>
</sst>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#,##0.00000000000000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8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F2E2E-FA7C-471B-A6E0-5D09D5A4E82D}">
  <dimension ref="B8:N50"/>
  <sheetViews>
    <sheetView tabSelected="1" topLeftCell="A4" workbookViewId="0">
      <selection activeCell="H31" sqref="H31"/>
    </sheetView>
  </sheetViews>
  <sheetFormatPr baseColWidth="10" defaultRowHeight="15" x14ac:dyDescent="0.25"/>
  <cols>
    <col min="1" max="6" width="11.42578125" style="1"/>
    <col min="7" max="7" width="28.42578125" style="1" customWidth="1"/>
    <col min="8" max="8" width="11.42578125" style="1"/>
    <col min="9" max="9" width="25.140625" style="1" customWidth="1"/>
    <col min="10" max="16384" width="11.42578125" style="1"/>
  </cols>
  <sheetData>
    <row r="8" spans="2:14" x14ac:dyDescent="0.25">
      <c r="J8" s="1">
        <v>25</v>
      </c>
      <c r="K8" s="1">
        <v>18.75</v>
      </c>
    </row>
    <row r="9" spans="2:14" x14ac:dyDescent="0.25">
      <c r="B9" s="2" t="s">
        <v>9</v>
      </c>
      <c r="C9" s="2"/>
      <c r="D9" s="2"/>
      <c r="F9" s="2" t="s">
        <v>7</v>
      </c>
      <c r="G9" s="2"/>
      <c r="J9" s="2" t="s">
        <v>8</v>
      </c>
      <c r="K9" s="2"/>
      <c r="L9" s="2"/>
      <c r="M9" s="1" t="s">
        <v>12</v>
      </c>
      <c r="N9" s="1" t="s">
        <v>11</v>
      </c>
    </row>
    <row r="10" spans="2:14" x14ac:dyDescent="0.25">
      <c r="B10" s="1" t="s">
        <v>10</v>
      </c>
      <c r="C10" s="1">
        <v>454.05</v>
      </c>
      <c r="G10" s="1">
        <v>454.05</v>
      </c>
      <c r="K10" s="1">
        <v>460</v>
      </c>
      <c r="M10" s="1">
        <v>497</v>
      </c>
      <c r="N10" s="1">
        <v>552.20000000000005</v>
      </c>
    </row>
    <row r="12" spans="2:14" x14ac:dyDescent="0.25">
      <c r="C12" s="1">
        <v>437.4</v>
      </c>
      <c r="F12" s="1" t="s">
        <v>0</v>
      </c>
      <c r="G12" s="1">
        <v>437.4</v>
      </c>
      <c r="K12" s="1">
        <v>460</v>
      </c>
    </row>
    <row r="13" spans="2:14" x14ac:dyDescent="0.25">
      <c r="C13" s="1">
        <v>437.4</v>
      </c>
      <c r="F13" s="1" t="s">
        <v>1</v>
      </c>
      <c r="G13" s="1">
        <v>437.4</v>
      </c>
      <c r="K13" s="1">
        <v>460</v>
      </c>
    </row>
    <row r="14" spans="2:14" x14ac:dyDescent="0.25">
      <c r="C14" s="2">
        <v>1456.1</v>
      </c>
      <c r="F14" s="1" t="s">
        <v>2</v>
      </c>
      <c r="G14" s="1">
        <v>345</v>
      </c>
      <c r="K14" s="1">
        <v>460</v>
      </c>
    </row>
    <row r="15" spans="2:14" x14ac:dyDescent="0.25">
      <c r="B15" s="1">
        <f>C14/5</f>
        <v>291.21999999999997</v>
      </c>
      <c r="C15" s="2"/>
      <c r="F15" s="1" t="s">
        <v>3</v>
      </c>
      <c r="G15" s="1">
        <v>345</v>
      </c>
      <c r="K15" s="1">
        <v>345</v>
      </c>
    </row>
    <row r="16" spans="2:14" x14ac:dyDescent="0.25">
      <c r="C16" s="2"/>
      <c r="F16" s="1" t="s">
        <v>4</v>
      </c>
      <c r="G16" s="1">
        <v>345</v>
      </c>
      <c r="K16" s="1">
        <v>345</v>
      </c>
    </row>
    <row r="17" spans="3:13" x14ac:dyDescent="0.25">
      <c r="C17" s="2"/>
      <c r="F17" s="1" t="s">
        <v>5</v>
      </c>
      <c r="G17" s="1">
        <v>345</v>
      </c>
      <c r="K17" s="1">
        <v>345</v>
      </c>
    </row>
    <row r="18" spans="3:13" x14ac:dyDescent="0.25">
      <c r="C18" s="2"/>
      <c r="F18" s="1" t="s">
        <v>6</v>
      </c>
      <c r="G18" s="1">
        <v>345</v>
      </c>
      <c r="K18" s="1">
        <v>345</v>
      </c>
    </row>
    <row r="19" spans="3:13" x14ac:dyDescent="0.25">
      <c r="C19" s="1">
        <f>SUM(C12:C18)</f>
        <v>2330.8999999999996</v>
      </c>
      <c r="G19" s="1">
        <f>SUM(G12:G18)</f>
        <v>2599.8000000000002</v>
      </c>
      <c r="K19" s="1">
        <f>SUM(K12:K18)</f>
        <v>2760</v>
      </c>
      <c r="M19" s="1">
        <v>2504.9</v>
      </c>
    </row>
    <row r="22" spans="3:13" x14ac:dyDescent="0.25">
      <c r="G22" s="1">
        <f>C19-G19</f>
        <v>-268.90000000000055</v>
      </c>
      <c r="K22" s="1">
        <f>K19-C19</f>
        <v>429.10000000000036</v>
      </c>
    </row>
    <row r="24" spans="3:13" x14ac:dyDescent="0.25">
      <c r="H24" s="1">
        <f>68.1/4</f>
        <v>17.024999999999999</v>
      </c>
    </row>
    <row r="26" spans="3:13" x14ac:dyDescent="0.25">
      <c r="G26" s="1">
        <f>G30+G28</f>
        <v>7448607964.6899996</v>
      </c>
    </row>
    <row r="28" spans="3:13" x14ac:dyDescent="0.25">
      <c r="G28" s="1">
        <v>643650000</v>
      </c>
    </row>
    <row r="30" spans="3:13" x14ac:dyDescent="0.25">
      <c r="G30" s="1">
        <v>6804957964.6899996</v>
      </c>
      <c r="H30" s="1">
        <v>454.05</v>
      </c>
      <c r="I30" s="1">
        <f>G30/H30</f>
        <v>14987243.617861468</v>
      </c>
    </row>
    <row r="32" spans="3:13" x14ac:dyDescent="0.25">
      <c r="G32" s="1">
        <v>2567185646.0599999</v>
      </c>
    </row>
    <row r="33" spans="7:13" x14ac:dyDescent="0.25">
      <c r="L33" s="1">
        <f>18.98-5</f>
        <v>13.98</v>
      </c>
      <c r="M33" s="1">
        <v>25</v>
      </c>
    </row>
    <row r="34" spans="7:13" x14ac:dyDescent="0.25">
      <c r="G34" s="3">
        <f>G32/G30*100</f>
        <v>37.725224158338328</v>
      </c>
      <c r="M34" s="1">
        <f>L33*M33</f>
        <v>349.5</v>
      </c>
    </row>
    <row r="37" spans="7:13" x14ac:dyDescent="0.25">
      <c r="H37" s="1">
        <f>18.13-5.05-3.43</f>
        <v>9.6499999999999986</v>
      </c>
      <c r="I37" s="1">
        <f>H37*4.61</f>
        <v>44.486499999999999</v>
      </c>
    </row>
    <row r="41" spans="7:13" x14ac:dyDescent="0.25">
      <c r="H41" s="1">
        <v>5.45</v>
      </c>
      <c r="J41" s="1">
        <v>4.7</v>
      </c>
    </row>
    <row r="42" spans="7:13" x14ac:dyDescent="0.25">
      <c r="H42" s="1">
        <v>4.7</v>
      </c>
    </row>
    <row r="43" spans="7:13" x14ac:dyDescent="0.25">
      <c r="H43" s="1">
        <v>5.45</v>
      </c>
    </row>
    <row r="44" spans="7:13" x14ac:dyDescent="0.25">
      <c r="H44" s="1">
        <v>4.26</v>
      </c>
    </row>
    <row r="46" spans="7:13" x14ac:dyDescent="0.25">
      <c r="H46" s="1">
        <f>SUM(H41:H45)</f>
        <v>19.86</v>
      </c>
      <c r="J46" s="1">
        <f>18.85-5.05</f>
        <v>13.8</v>
      </c>
    </row>
    <row r="47" spans="7:13" x14ac:dyDescent="0.25">
      <c r="J47" s="1">
        <f>J46*H46</f>
        <v>274.06799999999998</v>
      </c>
    </row>
    <row r="50" spans="10:10" x14ac:dyDescent="0.25">
      <c r="J50" s="1">
        <f>J47+I37</f>
        <v>318.55449999999996</v>
      </c>
    </row>
  </sheetData>
  <mergeCells count="4">
    <mergeCell ref="F9:G9"/>
    <mergeCell ref="J9:L9"/>
    <mergeCell ref="B9:D9"/>
    <mergeCell ref="C14:C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ALFONSO JIMENEZ QUINTERO</dc:creator>
  <cp:lastModifiedBy>CESAR ALFONSO JIMENEZ QUINTERO</cp:lastModifiedBy>
  <dcterms:created xsi:type="dcterms:W3CDTF">2023-01-17T01:42:54Z</dcterms:created>
  <dcterms:modified xsi:type="dcterms:W3CDTF">2023-01-17T18:01:38Z</dcterms:modified>
</cp:coreProperties>
</file>