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USER\Documents\8 tranditorio\23\"/>
    </mc:Choice>
  </mc:AlternateContent>
  <xr:revisionPtr revIDLastSave="0" documentId="8_{194529DC-F142-4281-B6D8-6CD55B01E28E}" xr6:coauthVersionLast="47" xr6:coauthVersionMax="47" xr10:uidLastSave="{00000000-0000-0000-0000-000000000000}"/>
  <bookViews>
    <workbookView xWindow="28680" yWindow="-120" windowWidth="29040" windowHeight="15840" activeTab="1" xr2:uid="{00000000-000D-0000-FFFF-FFFF00000000}"/>
  </bookViews>
  <sheets>
    <sheet name="PRESENTACION" sheetId="4" r:id="rId1"/>
    <sheet name="GENERALES" sheetId="1" r:id="rId2"/>
    <sheet name="DEL INMUEBLE" sheetId="3" r:id="rId3"/>
    <sheet name="CALCULO" sheetId="5" r:id="rId4"/>
    <sheet name="FOTOS" sheetId="7" r:id="rId5"/>
    <sheet name="mercado lote" sheetId="8" r:id="rId6"/>
  </sheets>
  <externalReferences>
    <externalReference r:id="rId7"/>
  </externalReferences>
  <definedNames>
    <definedName name="_xlnm.Print_Area" localSheetId="1">GENERALES!$A$1:$BD$263</definedName>
    <definedName name="_xlnm.Print_Area" localSheetId="5">'mercado lote'!$A$1:$P$52</definedName>
    <definedName name="tipo">[1]PH!$BI$188:$BI$192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5" l="1"/>
  <c r="I11" i="8" l="1"/>
  <c r="J11" i="8" s="1"/>
  <c r="K11" i="8" s="1"/>
  <c r="P11" i="8" s="1"/>
  <c r="I10" i="8"/>
  <c r="J10" i="8" s="1"/>
  <c r="K10" i="8" s="1"/>
  <c r="P10" i="8" s="1"/>
  <c r="I9" i="8"/>
  <c r="J9" i="8" s="1"/>
  <c r="K9" i="8" s="1"/>
  <c r="P9" i="8" s="1"/>
  <c r="P14" i="8" l="1"/>
  <c r="P13" i="8"/>
  <c r="P15" i="8" l="1"/>
  <c r="K40" i="5" l="1"/>
  <c r="K42" i="5"/>
  <c r="M10" i="5"/>
  <c r="K41" i="5"/>
  <c r="K44" i="5" l="1"/>
  <c r="N40" i="5" l="1"/>
  <c r="E50" i="5" s="1"/>
  <c r="E49" i="5" s="1"/>
  <c r="E48" i="5"/>
  <c r="N43" i="5"/>
  <c r="G48" i="5"/>
  <c r="N42" i="5"/>
  <c r="N41" i="5"/>
  <c r="G50" i="5" l="1"/>
  <c r="G49" i="5" s="1"/>
</calcChain>
</file>

<file path=xl/sharedStrings.xml><?xml version="1.0" encoding="utf-8"?>
<sst xmlns="http://schemas.openxmlformats.org/spreadsheetml/2006/main" count="729" uniqueCount="541">
  <si>
    <t>Área Lote</t>
  </si>
  <si>
    <t>Frente</t>
  </si>
  <si>
    <t>Forma</t>
  </si>
  <si>
    <t>Regular</t>
  </si>
  <si>
    <t>Fondo</t>
  </si>
  <si>
    <t>Topografía</t>
  </si>
  <si>
    <t>Plana</t>
  </si>
  <si>
    <t>Rel. Fte./Fdo.</t>
  </si>
  <si>
    <t>INFORMACION DE AREA P.H.</t>
  </si>
  <si>
    <t>NORMAS DE USO DE SUELO</t>
  </si>
  <si>
    <t>Predio sometido a P.H.</t>
  </si>
  <si>
    <t>Área de actividad</t>
  </si>
  <si>
    <t>RESIDENCIAL</t>
  </si>
  <si>
    <t>Decreto / Acuerdo</t>
  </si>
  <si>
    <t>Valor mensual administración</t>
  </si>
  <si>
    <t>Uso principal</t>
  </si>
  <si>
    <t>Tipo de proyecto</t>
  </si>
  <si>
    <t>Altura permitida</t>
  </si>
  <si>
    <t>Total unidades de vivienda</t>
  </si>
  <si>
    <t>Aislamiento posterior</t>
  </si>
  <si>
    <t>Garajes</t>
  </si>
  <si>
    <t xml:space="preserve"> </t>
  </si>
  <si>
    <t>Aislamiento lateral</t>
  </si>
  <si>
    <t>Tipo de Garaje</t>
  </si>
  <si>
    <t>Antejardín</t>
  </si>
  <si>
    <t>Coef. AP/AC</t>
  </si>
  <si>
    <t>Índice de ocupación</t>
  </si>
  <si>
    <t>Índice de construcción</t>
  </si>
  <si>
    <t>CONSTRUCION</t>
  </si>
  <si>
    <t>Predio subdividido físicamente</t>
  </si>
  <si>
    <t>Área privada</t>
  </si>
  <si>
    <t>Área construida</t>
  </si>
  <si>
    <t>CONSTRUCCION</t>
  </si>
  <si>
    <t>Área libre</t>
  </si>
  <si>
    <t>No tiene</t>
  </si>
  <si>
    <t xml:space="preserve">Área medida en la inspección </t>
  </si>
  <si>
    <t>Área Catastral</t>
  </si>
  <si>
    <t xml:space="preserve">Área registrada en títulos </t>
  </si>
  <si>
    <t>Área medida en la inspección</t>
  </si>
  <si>
    <t>Área susceptible de legalización</t>
  </si>
  <si>
    <t>Area valorada</t>
  </si>
  <si>
    <t>Área licencia de construcción</t>
  </si>
  <si>
    <t>OBSERVACIONES</t>
  </si>
  <si>
    <t>El presente avalúo no tiene en cuenta para la determinación del valor aspectos de orden jurídico de ninguna índole.</t>
  </si>
  <si>
    <t>Se entienden incluidas dentro del valor del inmueble, como es técnica valuatoria común para inmuebles sometidos al régimen de propiedad horizontal, el valor proporcional de los bienes comunes.</t>
  </si>
  <si>
    <t>En cuanto a la incidencia que sobre el valor pueda tener la existencia de contratos de arrendamiento o de otro género, asumimos que el titular del derecho de propiedad tiene el uso y goce de todas las facultades que se derivan de este.</t>
  </si>
  <si>
    <t>TIPO DE INMUEBLE</t>
  </si>
  <si>
    <r>
      <t xml:space="preserve">Conforme al articulo 18 de la </t>
    </r>
    <r>
      <rPr>
        <b/>
        <sz val="10"/>
        <rFont val="Times New Roman"/>
        <family val="1"/>
      </rPr>
      <t>Resolución 620</t>
    </r>
    <r>
      <rPr>
        <sz val="10"/>
        <color theme="1"/>
        <rFont val="Times New Roman"/>
        <family val="1"/>
      </rPr>
      <t>, del 23/09/2008, del IGAC; por la cual se establece la metodología para la realización de los avalúos ordenados por la Ley 388 de 1.997; en lo referente a los avalúos de inmuebles sometidos a régimen de propiedad horizontal; el presente avalúo se practicará únicamente para las áreas privadas que legalmente existan.</t>
    </r>
  </si>
  <si>
    <r>
      <rPr>
        <b/>
        <sz val="10"/>
        <rFont val="Times New Roman"/>
        <family val="1"/>
      </rPr>
      <t>Los valores</t>
    </r>
    <r>
      <rPr>
        <sz val="10"/>
        <color theme="1"/>
        <rFont val="Times New Roman"/>
        <family val="1"/>
      </rPr>
      <t xml:space="preserve"> comerciales asignados a los inmuebles, tienen que ver directamente con el área determinada en los documentos públicos suministrados por el interesado y áreas susceptibles de legalizar.</t>
    </r>
  </si>
  <si>
    <r>
      <rPr>
        <b/>
        <u/>
        <sz val="10"/>
        <rFont val="Times New Roman"/>
        <family val="1"/>
      </rPr>
      <t>La presente tasación</t>
    </r>
    <r>
      <rPr>
        <sz val="10"/>
        <color theme="1"/>
        <rFont val="Times New Roman"/>
        <family val="1"/>
      </rPr>
      <t xml:space="preserve"> no constituye un dictamen estructural, de cimentación o de cualquier otra rama de la ingeniería civil o la arquitectura que no sea objeto de la valuación, por lo tanto no puede ser utilizado para fines relacionados con esas ramas ni se asume responsabilidad por </t>
    </r>
    <r>
      <rPr>
        <b/>
        <sz val="10"/>
        <rFont val="Times New Roman"/>
        <family val="1"/>
      </rPr>
      <t>vicios ocultos</t>
    </r>
    <r>
      <rPr>
        <sz val="10"/>
        <color theme="1"/>
        <rFont val="Times New Roman"/>
        <family val="1"/>
      </rPr>
      <t xml:space="preserve"> u otras características del inmueble que no puedan ser apreciadas en una visita normal de inspección física para efectos de tasación. Incluso cuando se aprecien algunas características que puedan constituir anomalías con respecto al estado de conservación normal -según la vida útil consumida- de un inmueble o a su estructura, el valuador no asume mayor responsabilidad que así indicarlo cuando son detectadas, ya que aunque se presenten estados de conservación malos o ruinosos, es obligación del perito realizar la tasación según los criterios y normas vigentes y aplicables según el propósito del mismo.</t>
    </r>
  </si>
  <si>
    <r>
      <rPr>
        <b/>
        <u/>
        <sz val="10"/>
        <rFont val="Times New Roman"/>
        <family val="1"/>
      </rPr>
      <t>Vigencia del avalúo:</t>
    </r>
    <r>
      <rPr>
        <sz val="10"/>
        <color theme="1"/>
        <rFont val="Times New Roman"/>
        <family val="1"/>
      </rPr>
      <t xml:space="preserve"> De acuerdo a lo establecido por los decretos 1420/1998 y 422/2000, expedidos por el Ministerio de Hacienda y Crédito Público y ministerio de Desarrollo Económico, el presente avalúo comercial tiene una vigencia de un año, contado desde la fecha de expedición, siempre y cuando las condiciones físicas y normativas del inmueble valuado, no sufran cambios significativos, así como tampoco se presenten variaciones representativas del mercado inmobiliario comparable. </t>
    </r>
  </si>
  <si>
    <r>
      <rPr>
        <b/>
        <u/>
        <sz val="10"/>
        <rFont val="Times New Roman"/>
        <family val="1"/>
      </rPr>
      <t>El presente Avalúo es de USO exclusivo del(os) solicitante(s)</t>
    </r>
    <r>
      <rPr>
        <sz val="10"/>
        <color theme="1"/>
        <rFont val="Times New Roman"/>
        <family val="1"/>
      </rPr>
      <t xml:space="preserve"> para el destino o propósito expresado en el mismo, por lo que no podrá ser utilizado para fines distintos.</t>
    </r>
  </si>
  <si>
    <r>
      <t xml:space="preserve">Conforme a lo determinado en el </t>
    </r>
    <r>
      <rPr>
        <b/>
        <sz val="10"/>
        <rFont val="Times New Roman"/>
        <family val="1"/>
      </rPr>
      <t>Art. 14</t>
    </r>
    <r>
      <rPr>
        <sz val="10"/>
        <color theme="1"/>
        <rFont val="Times New Roman"/>
        <family val="1"/>
      </rPr>
      <t xml:space="preserve"> </t>
    </r>
    <r>
      <rPr>
        <b/>
        <sz val="10"/>
        <rFont val="Times New Roman"/>
        <family val="1"/>
      </rPr>
      <t>del Dcto. 1420 de 1998</t>
    </r>
    <r>
      <rPr>
        <sz val="10"/>
        <color theme="1"/>
        <rFont val="Times New Roman"/>
        <family val="1"/>
      </rPr>
      <t>; la compañía valuadora así como el valuador no serán responsables de la veracidad de la información recibida del solicitante, con excepción de la concordancia de la reglamentación urbanística que afecte o haya afectado al inmueble objeto del avalúo al momento de la realización de este. La información y antecedentes de propiedad asentados en el presente Avalúo es la contenida en la documentación oficial proporcionada por el solicitante del propio Avalúo y/o propietario del bien a valuar, la cual asumimos como correcta. Entre ella, podemos mencionar a la escritura de propiedad o documento que lo identifica legalmente, certificado de libertad y tradicion,  los planos arquitectónicos y el registro catastral (boleta predial).</t>
    </r>
  </si>
  <si>
    <t>INFORME DE AVALUO COMERCIAL</t>
  </si>
  <si>
    <t>SOLICITANTE:</t>
  </si>
  <si>
    <t>DIRIGIDO A:</t>
  </si>
  <si>
    <t>DIRECCION DEL INMUEBLE:</t>
  </si>
  <si>
    <t>GARAJES Y DEPOSITOS:</t>
  </si>
  <si>
    <t xml:space="preserve">BOGOTA, D.C. </t>
  </si>
  <si>
    <t>CARRERA 16A 135-50 APTO 203</t>
  </si>
  <si>
    <t>CELULAR: 3014188592 - WEB: www.miavaluo.co</t>
  </si>
  <si>
    <t>Solicitante</t>
  </si>
  <si>
    <t>TIPO IDENTIFICACION</t>
  </si>
  <si>
    <t># Identificacion</t>
  </si>
  <si>
    <t>No</t>
  </si>
  <si>
    <t>C.C.</t>
  </si>
  <si>
    <t>NIT.</t>
  </si>
  <si>
    <t>C.E.</t>
  </si>
  <si>
    <t>S</t>
  </si>
  <si>
    <t>FOTO DE FACHADA</t>
  </si>
  <si>
    <t xml:space="preserve">DONDE DESAPAREZCA LO </t>
  </si>
  <si>
    <t>Urbano</t>
  </si>
  <si>
    <t>Rural</t>
  </si>
  <si>
    <t>Ciudad:</t>
  </si>
  <si>
    <t>Sector:</t>
  </si>
  <si>
    <t>Bogota D.C.</t>
  </si>
  <si>
    <t xml:space="preserve">Cod. Dane: </t>
  </si>
  <si>
    <r>
      <rPr>
        <b/>
        <u/>
        <sz val="10"/>
        <rFont val="Times New Roman"/>
        <family val="1"/>
      </rPr>
      <t>El profesional que firma</t>
    </r>
    <r>
      <rPr>
        <sz val="10"/>
        <color theme="1"/>
        <rFont val="Times New Roman"/>
        <family val="1"/>
      </rPr>
      <t xml:space="preserve"> declara que no tiene hoy, ni espera tener en el futuro, interés en la propiedad valorada; ni participación en los usos que se hagan del avalúo, ni con las personas que participen en la operación. Ha inspeccionado el inmueble y la información es la observada; los inconvenientes y limitaciones que pueda tener el bien y su vecindario, están mencionados. Además, se mantendrá un nivel de confidencialidad, acorde a las exigencias de </t>
    </r>
    <r>
      <rPr>
        <b/>
        <sz val="10"/>
        <color theme="1"/>
        <rFont val="Times New Roman"/>
        <family val="1"/>
      </rPr>
      <t>LOS ROSALES SAS - LR SAS - CJ SERVICIOS</t>
    </r>
    <r>
      <rPr>
        <sz val="10"/>
        <color theme="1"/>
        <rFont val="Times New Roman"/>
        <family val="1"/>
      </rPr>
      <t>. No es responsabilidad del valuador, el uso de este informe, para un fin distinto al que fue solicitado.</t>
    </r>
  </si>
  <si>
    <t>Direccion:</t>
  </si>
  <si>
    <t>Chia</t>
  </si>
  <si>
    <t>Cajica</t>
  </si>
  <si>
    <t>Zipaquira</t>
  </si>
  <si>
    <t>Tabio</t>
  </si>
  <si>
    <t>La calera</t>
  </si>
  <si>
    <t>Cota</t>
  </si>
  <si>
    <t>Soacha</t>
  </si>
  <si>
    <t>Cucuta</t>
  </si>
  <si>
    <t>Villa del Rosario</t>
  </si>
  <si>
    <t>Los patios</t>
  </si>
  <si>
    <t>Departamento:</t>
  </si>
  <si>
    <t>Bogotá D.C.</t>
  </si>
  <si>
    <t>N. de S.</t>
  </si>
  <si>
    <t>Santander</t>
  </si>
  <si>
    <t>Boyaca</t>
  </si>
  <si>
    <t>nota: no tocar nunca, ni boraR DE AQUÍ PARA ABAJO</t>
  </si>
  <si>
    <t>Nombre del Conjunto:</t>
  </si>
  <si>
    <t>Barrio:</t>
  </si>
  <si>
    <t>Dir. Alternativa:</t>
  </si>
  <si>
    <t>PROPIETARIO:</t>
  </si>
  <si>
    <t>Localidad:</t>
  </si>
  <si>
    <t>Proposito del Avaluo:</t>
  </si>
  <si>
    <t>Garantía Hipotecaria</t>
  </si>
  <si>
    <t>Personal</t>
  </si>
  <si>
    <t>Contabilidad</t>
  </si>
  <si>
    <t>Propieto (s):</t>
  </si>
  <si>
    <t>Tipo de Avaluo:</t>
  </si>
  <si>
    <t>Valor Comercial</t>
  </si>
  <si>
    <t>Valor</t>
  </si>
  <si>
    <t>fin</t>
  </si>
  <si>
    <t>Valor Reposicion</t>
  </si>
  <si>
    <t>Estrato Medio con ascensor</t>
  </si>
  <si>
    <t>Tiene</t>
  </si>
  <si>
    <t>Privado</t>
  </si>
  <si>
    <t>No se observan diferencias entre lo juridico y lo fisico, parqueadero privado</t>
  </si>
  <si>
    <t>cod. Avaluo:</t>
  </si>
  <si>
    <t>Fecha informe:</t>
  </si>
  <si>
    <t>fecha visita</t>
  </si>
  <si>
    <t>FECHA INFORME:</t>
  </si>
  <si>
    <t>CIUDAD :</t>
  </si>
  <si>
    <t>Coordenadas:</t>
  </si>
  <si>
    <t>INGENIERIA Y AVALUOS CJ  Nit.: 88,229,287-1</t>
  </si>
  <si>
    <t>1.  INFORMACION BASICA</t>
  </si>
  <si>
    <t>Amoblamiento Urbano</t>
  </si>
  <si>
    <t>Paradero</t>
  </si>
  <si>
    <t>Alumbrado</t>
  </si>
  <si>
    <t>Arborizacion</t>
  </si>
  <si>
    <t>Alamedas</t>
  </si>
  <si>
    <t>Ciclo rutas</t>
  </si>
  <si>
    <t>Si</t>
  </si>
  <si>
    <t>Caracteristicas</t>
  </si>
  <si>
    <t>Area de Actividad</t>
  </si>
  <si>
    <t>Demanda/ Interes</t>
  </si>
  <si>
    <t>Estrato</t>
  </si>
  <si>
    <t>Barrio legal</t>
  </si>
  <si>
    <t>Topografia</t>
  </si>
  <si>
    <t>Trasporte</t>
  </si>
  <si>
    <t>Condiciones de salubridad</t>
  </si>
  <si>
    <t>Residencial</t>
  </si>
  <si>
    <t>Comercial</t>
  </si>
  <si>
    <t>Mixta</t>
  </si>
  <si>
    <t>Otro</t>
  </si>
  <si>
    <t>Bueno</t>
  </si>
  <si>
    <t>Malo</t>
  </si>
  <si>
    <t>Fuerte</t>
  </si>
  <si>
    <t>Media</t>
  </si>
  <si>
    <t>Debil</t>
  </si>
  <si>
    <t>Ligera</t>
  </si>
  <si>
    <t>Inclinada</t>
  </si>
  <si>
    <t>Servicios Publicos</t>
  </si>
  <si>
    <t>Sector</t>
  </si>
  <si>
    <t>Inmueble</t>
  </si>
  <si>
    <t>Energia</t>
  </si>
  <si>
    <t>Acueduto</t>
  </si>
  <si>
    <t>Alcantarillado</t>
  </si>
  <si>
    <t>Gas</t>
  </si>
  <si>
    <t>Telefonia</t>
  </si>
  <si>
    <t>Temporal</t>
  </si>
  <si>
    <t>Equipamento</t>
  </si>
  <si>
    <t>Nivel</t>
  </si>
  <si>
    <t>Distancia</t>
  </si>
  <si>
    <t>Zonas Recreativas</t>
  </si>
  <si>
    <t>Areas Verdes</t>
  </si>
  <si>
    <t>Estacionamientos</t>
  </si>
  <si>
    <t>Asistencial</t>
  </si>
  <si>
    <t>Escolar</t>
  </si>
  <si>
    <t>Andenes</t>
  </si>
  <si>
    <t>Vias Pavimentadas</t>
  </si>
  <si>
    <t>Muy Bueno</t>
  </si>
  <si>
    <t>No Hay</t>
  </si>
  <si>
    <t>100 - 200 metros</t>
  </si>
  <si>
    <t xml:space="preserve"> 0  -  100  metros</t>
  </si>
  <si>
    <t>200 - 300 metros</t>
  </si>
  <si>
    <t>300 - 400 metros</t>
  </si>
  <si>
    <t>400 - 500 metros</t>
  </si>
  <si>
    <t>mas de 500 metros</t>
  </si>
  <si>
    <t>Sardineles</t>
  </si>
  <si>
    <t>Conservacion</t>
  </si>
  <si>
    <t>Vias, andenes y sardineles</t>
  </si>
  <si>
    <t>Impacto Ambiental</t>
  </si>
  <si>
    <t>Aire</t>
  </si>
  <si>
    <t>Basura</t>
  </si>
  <si>
    <t>Inseguridad</t>
  </si>
  <si>
    <t>Ruido</t>
  </si>
  <si>
    <t>Aguas</t>
  </si>
  <si>
    <t>Ciudad Notaria:</t>
  </si>
  <si>
    <t>Cedula Catastral :</t>
  </si>
  <si>
    <t>N° de Escritura</t>
  </si>
  <si>
    <t>Cali</t>
  </si>
  <si>
    <t>Fecha:</t>
  </si>
  <si>
    <t>Chip:</t>
  </si>
  <si>
    <t>Matricula Inmobiliaria:</t>
  </si>
  <si>
    <t>2. DATOS DE LA PROPIEDAD O INMUEBLE</t>
  </si>
  <si>
    <t>Tipo de inmueble</t>
  </si>
  <si>
    <t>Apartamento</t>
  </si>
  <si>
    <t>Casa</t>
  </si>
  <si>
    <t>Local</t>
  </si>
  <si>
    <t>Lote</t>
  </si>
  <si>
    <t>Uso Actual:</t>
  </si>
  <si>
    <t>Vivienda</t>
  </si>
  <si>
    <t>Comercio</t>
  </si>
  <si>
    <t>Industria</t>
  </si>
  <si>
    <t>Clase de Inmueble:</t>
  </si>
  <si>
    <t>Unifamiliar</t>
  </si>
  <si>
    <t>Bifamiliar</t>
  </si>
  <si>
    <t>Multifamiliar</t>
  </si>
  <si>
    <t>Avaluo Dirigido a:</t>
  </si>
  <si>
    <t>Garaje 1</t>
  </si>
  <si>
    <t>Garaje 2</t>
  </si>
  <si>
    <t>Garaje 3</t>
  </si>
  <si>
    <t>Depósito 1 - Area mts2</t>
  </si>
  <si>
    <t>Depósito 3 - Area mts2</t>
  </si>
  <si>
    <t>Depósito 2 - Area mts2</t>
  </si>
  <si>
    <t>Area Mts2</t>
  </si>
  <si>
    <t>Coeficiente:</t>
  </si>
  <si>
    <t>Tipo doc:</t>
  </si>
  <si>
    <t>N°</t>
  </si>
  <si>
    <t>3.  DESCRIPCION GENERAL DEL INMUEBLE OBJETO DEL AVALUO</t>
  </si>
  <si>
    <t>4. INFORMACION DE AREAS Y NORMATIVIDAD</t>
  </si>
  <si>
    <t>5. CONDICIONANTES Y SALVEDADES AL AVALÚO</t>
  </si>
  <si>
    <t xml:space="preserve">6. INFORMACION GENERAL </t>
  </si>
  <si>
    <t>7. PROPIEDAD HORIZONTAL</t>
  </si>
  <si>
    <t>Sometido a propiedad horizontal</t>
  </si>
  <si>
    <t>Piso del Inmueble</t>
  </si>
  <si>
    <t>Unidades por Piso</t>
  </si>
  <si>
    <t>Porteria</t>
  </si>
  <si>
    <t>Tanque de agua</t>
  </si>
  <si>
    <t>Cancha Multiple</t>
  </si>
  <si>
    <t>Zonas Verdes</t>
  </si>
  <si>
    <t>Shut de Basuras</t>
  </si>
  <si>
    <t>Citofono</t>
  </si>
  <si>
    <t>Teatrino</t>
  </si>
  <si>
    <t>Aire Acondicionado</t>
  </si>
  <si>
    <t>Sauna</t>
  </si>
  <si>
    <t>Administracion</t>
  </si>
  <si>
    <t>condicion de PH</t>
  </si>
  <si>
    <t>solo construccion</t>
  </si>
  <si>
    <t>Terreno</t>
  </si>
  <si>
    <t>Terreno-Construccion</t>
  </si>
  <si>
    <t>Conjunto Residencial</t>
  </si>
  <si>
    <t>Ubicación del Inmueble</t>
  </si>
  <si>
    <t>Club House</t>
  </si>
  <si>
    <t>Bomba eyectora</t>
  </si>
  <si>
    <t>Ginmnasio</t>
  </si>
  <si>
    <t>Bicicletero</t>
  </si>
  <si>
    <t>Garaje de visitantes</t>
  </si>
  <si>
    <t>Golfito</t>
  </si>
  <si>
    <t>Calefaccion</t>
  </si>
  <si>
    <t>Planta Electrica</t>
  </si>
  <si>
    <t>Jardin Infantil</t>
  </si>
  <si>
    <t>Terraza Comunal</t>
  </si>
  <si>
    <t>Exterior</t>
  </si>
  <si>
    <t>Interior</t>
  </si>
  <si>
    <t>N° Edificios</t>
  </si>
  <si>
    <t>Total Unidades</t>
  </si>
  <si>
    <t>Piscinas</t>
  </si>
  <si>
    <t>Juegos Infantiles</t>
  </si>
  <si>
    <t>Salon Comunal</t>
  </si>
  <si>
    <t>Cancha Squash</t>
  </si>
  <si>
    <t>N° Acensores</t>
  </si>
  <si>
    <t>Acensores</t>
  </si>
  <si>
    <t>Equipo de Presion</t>
  </si>
  <si>
    <t>Turco</t>
  </si>
  <si>
    <t>BBQ</t>
  </si>
  <si>
    <t>Vigilancia privada</t>
  </si>
  <si>
    <t>tipo de Vigilancia</t>
  </si>
  <si>
    <t>24 Horas</t>
  </si>
  <si>
    <t>Solo Am</t>
  </si>
  <si>
    <t>Solo Pm</t>
  </si>
  <si>
    <t>12 Horas Diurnas</t>
  </si>
  <si>
    <t>12 Horas Nocturnas</t>
  </si>
  <si>
    <t>8. Estructura</t>
  </si>
  <si>
    <t># Pisos</t>
  </si>
  <si>
    <t># sotanos</t>
  </si>
  <si>
    <t>Año de Construc.</t>
  </si>
  <si>
    <t>Edad del Inmueble</t>
  </si>
  <si>
    <t>Estado Constrc.</t>
  </si>
  <si>
    <t>% Avance</t>
  </si>
  <si>
    <t>Remodelado</t>
  </si>
  <si>
    <t>Nueva</t>
  </si>
  <si>
    <t>Usada</t>
  </si>
  <si>
    <t>En obra</t>
  </si>
  <si>
    <t>Estado de Coservacion</t>
  </si>
  <si>
    <t>Estructura</t>
  </si>
  <si>
    <t>Estructura Reforzada</t>
  </si>
  <si>
    <t>Material Construccion</t>
  </si>
  <si>
    <t>Coeficiente Coopropiedad</t>
  </si>
  <si>
    <t>Ventilacion</t>
  </si>
  <si>
    <t>Iluminacion</t>
  </si>
  <si>
    <t>Fecha de Remodelacion</t>
  </si>
  <si>
    <t>Optimo</t>
  </si>
  <si>
    <t>Tradicional</t>
  </si>
  <si>
    <t>Industrializado</t>
  </si>
  <si>
    <t>Mixto</t>
  </si>
  <si>
    <t>Mamposteria Estructural</t>
  </si>
  <si>
    <t>Dobelas</t>
  </si>
  <si>
    <t>Muros de Carga</t>
  </si>
  <si>
    <t>No Disponible</t>
  </si>
  <si>
    <t>Mamposteria</t>
  </si>
  <si>
    <t>Tipo Estructura</t>
  </si>
  <si>
    <t>Porticos</t>
  </si>
  <si>
    <t>Daños por Sismos</t>
  </si>
  <si>
    <t>Ajustes Sismos Resistentes</t>
  </si>
  <si>
    <t>Cubierta</t>
  </si>
  <si>
    <t>Fachada</t>
  </si>
  <si>
    <t>Tipo deFachada</t>
  </si>
  <si>
    <t>Irregularidad en Planta</t>
  </si>
  <si>
    <t>Irregularidad en Altura</t>
  </si>
  <si>
    <t>Tipologia Vivienda</t>
  </si>
  <si>
    <t>Licencia de Construccion</t>
  </si>
  <si>
    <t>No Disponibles</t>
  </si>
  <si>
    <t>Placa de Concreto</t>
  </si>
  <si>
    <t>Techo en Eternit</t>
  </si>
  <si>
    <t>Teja Ajover</t>
  </si>
  <si>
    <t>Pañete y Pintura</t>
  </si>
  <si>
    <t>Ladrillo a la vista</t>
  </si>
  <si>
    <t xml:space="preserve">Pañete </t>
  </si>
  <si>
    <t>Superboard</t>
  </si>
  <si>
    <t>0 - 3 metros</t>
  </si>
  <si>
    <t>3 - 6 metros</t>
  </si>
  <si>
    <t>6 - 9 metros</t>
  </si>
  <si>
    <t>mayor 9 metros</t>
  </si>
  <si>
    <t>Sin Irregularidad</t>
  </si>
  <si>
    <t>Con Irregularidad</t>
  </si>
  <si>
    <t>Edif. En Manzana</t>
  </si>
  <si>
    <t>Edif. En cuadra</t>
  </si>
  <si>
    <t>Casa continua</t>
  </si>
  <si>
    <t>Casa aislada</t>
  </si>
  <si>
    <t>9. DEPENDENCIAS</t>
  </si>
  <si>
    <t>Sala</t>
  </si>
  <si>
    <t>Comedor</t>
  </si>
  <si>
    <t>Cocina</t>
  </si>
  <si>
    <t>Baño Social</t>
  </si>
  <si>
    <t>Patio Interior</t>
  </si>
  <si>
    <t>Closet</t>
  </si>
  <si>
    <t>Estar Habitacion</t>
  </si>
  <si>
    <t>Bodega</t>
  </si>
  <si>
    <t>Estudio</t>
  </si>
  <si>
    <t>Cuarto de Servicio</t>
  </si>
  <si>
    <t>Baño de Servicio</t>
  </si>
  <si>
    <t>Terraza</t>
  </si>
  <si>
    <t>Balcon</t>
  </si>
  <si>
    <t>Jardin</t>
  </si>
  <si>
    <t>Zona verde Privada</t>
  </si>
  <si>
    <t>Oficina</t>
  </si>
  <si>
    <t>Carpinteria Madera</t>
  </si>
  <si>
    <t>Carpinteria metal</t>
  </si>
  <si>
    <t>Muros</t>
  </si>
  <si>
    <t>Techos</t>
  </si>
  <si>
    <t>Pisos</t>
  </si>
  <si>
    <t>Baños</t>
  </si>
  <si>
    <t>Calidad</t>
  </si>
  <si>
    <t>Estado</t>
  </si>
  <si>
    <t>Lujoso</t>
  </si>
  <si>
    <t>Normal</t>
  </si>
  <si>
    <t>Sencillo</t>
  </si>
  <si>
    <t>Sin Acavado</t>
  </si>
  <si>
    <t>Integral</t>
  </si>
  <si>
    <t>Semi-integral</t>
  </si>
  <si>
    <t>Sencilla</t>
  </si>
  <si>
    <t>Sin Acavados</t>
  </si>
  <si>
    <t>11. PARADEROS Y DEPOSITOS</t>
  </si>
  <si>
    <t>N° Garaje</t>
  </si>
  <si>
    <t>Uso Exclusivo</t>
  </si>
  <si>
    <t>Comunal</t>
  </si>
  <si>
    <t>Matricula Inmobiliaria</t>
  </si>
  <si>
    <t>AREA (MTS2)</t>
  </si>
  <si>
    <t>MTS2</t>
  </si>
  <si>
    <t>Cubierto</t>
  </si>
  <si>
    <t>Descubierto</t>
  </si>
  <si>
    <t>Doble</t>
  </si>
  <si>
    <t>Lineal</t>
  </si>
  <si>
    <t>Paralelo</t>
  </si>
  <si>
    <t>Unico</t>
  </si>
  <si>
    <t>Tipos de Depositos</t>
  </si>
  <si>
    <t>Numero Depositos</t>
  </si>
  <si>
    <t>Total de Depositos</t>
  </si>
  <si>
    <t>Matricula</t>
  </si>
  <si>
    <t>Observaciones generales:</t>
  </si>
  <si>
    <t>12. CALCULOS</t>
  </si>
  <si>
    <t>Metodo utilizado:</t>
  </si>
  <si>
    <t>Comparacion de Mercado</t>
  </si>
  <si>
    <t>Reposicion</t>
  </si>
  <si>
    <t>Renta</t>
  </si>
  <si>
    <t>Coeficiente de Variacion:</t>
  </si>
  <si>
    <t>13. AVALUO COMERCIAL</t>
  </si>
  <si>
    <t>DESCRIPCION</t>
  </si>
  <si>
    <t>AREA M2</t>
  </si>
  <si>
    <t>VALOR M2</t>
  </si>
  <si>
    <t>SUBTOTAL</t>
  </si>
  <si>
    <t>Tipo</t>
  </si>
  <si>
    <t>VALOR COMERCIAL</t>
  </si>
  <si>
    <t>Valor, en letras:</t>
  </si>
  <si>
    <t>Areas  de Lote</t>
  </si>
  <si>
    <t>Frente:</t>
  </si>
  <si>
    <t>Fondo:</t>
  </si>
  <si>
    <t>Relacion Frente- Fondo:</t>
  </si>
  <si>
    <t>1:</t>
  </si>
  <si>
    <t>Area de Lote :</t>
  </si>
  <si>
    <t>Areas  Construcción</t>
  </si>
  <si>
    <t>Area Privada:</t>
  </si>
  <si>
    <t>Area Construida:</t>
  </si>
  <si>
    <t>MT2</t>
  </si>
  <si>
    <t>Area Libre:</t>
  </si>
  <si>
    <t>Area Catastral:</t>
  </si>
  <si>
    <t>uso area libre:</t>
  </si>
  <si>
    <t>Privada</t>
  </si>
  <si>
    <t>Comun de uso Exclusivo</t>
  </si>
  <si>
    <t>Area Medida:</t>
  </si>
  <si>
    <t>Area Valorada:</t>
  </si>
  <si>
    <t>Nota 1:</t>
  </si>
  <si>
    <t>Perito Actuante:</t>
  </si>
  <si>
    <t>ING. CESAR ALFONSO JIMENEZ QUINTERO</t>
  </si>
  <si>
    <t>Mat.: 54202094158 NTS</t>
  </si>
  <si>
    <t>R.N.A.:</t>
  </si>
  <si>
    <t>R.A.A.:</t>
  </si>
  <si>
    <t>AVAL-88229287</t>
  </si>
  <si>
    <t>El perito actuante al diligenciar el presente avaluo, hace constar que la informacion del inmueble, areas, fotografias, localizacion y demas elementos incluidos, corresponden al predio objeto de visita y valoracion.</t>
  </si>
  <si>
    <t>Nota 2:</t>
  </si>
  <si>
    <t>Nota 3:</t>
  </si>
  <si>
    <t>Para la determinación del valor comercial del inmueble en estudio y de acuerdo a lo establecido en el Decreto N° 1420 del 24 de julio de 1998, expedido por la Presidencia de la República, Ministerios de Hacienda y Desarrollo y su correspondiente Resolución Reglamentaria N° 620 del 23 de septiembre de 2008, expedido por el Instituto Geográfico Agustín Codazzi, se utilizó el Método Mercadeo.  De acuerdo con las leyes Colombianas.</t>
  </si>
  <si>
    <t>Se prohíbe la publicación de parte o la totalidad del presente informe de valuación, cualquier referencia al mismo, a las cifras de valuación, ni detalles del trabajo, sin consentimiento escrito del perito; ademas es de uso exclusivo del (los)  solicitante (s)  del estudio, para el destino o proposito expresado en el mismo, por lo que no podra ser utilizado para fines distintos..</t>
  </si>
  <si>
    <t>REGISTRO FOTOGRAFICO</t>
  </si>
  <si>
    <t>VALORES / TIPO AREA</t>
  </si>
  <si>
    <t>TERRENO</t>
  </si>
  <si>
    <t>Proporcional</t>
  </si>
  <si>
    <t>% de Valor Proporcional</t>
  </si>
  <si>
    <t>No PH</t>
  </si>
  <si>
    <t>AREA DE TERRENO</t>
  </si>
  <si>
    <t>Área</t>
  </si>
  <si>
    <t>Área Privada</t>
  </si>
  <si>
    <t>Área Construida</t>
  </si>
  <si>
    <t>%</t>
  </si>
  <si>
    <t>LOS ROSALES CONSTRUCTORA INMOBILIARIA SAS</t>
  </si>
  <si>
    <t>NIT.: 900,441,334-1</t>
  </si>
  <si>
    <t>CARRERA 16A 135 50 OF. 203</t>
  </si>
  <si>
    <t>CELULAR: 3002283135 - WEB: www.losrosales.com.co</t>
  </si>
  <si>
    <t>LOS ROSALES</t>
  </si>
  <si>
    <t>NIT.:900,441,334-1</t>
  </si>
  <si>
    <t>CODIGO : 180404</t>
  </si>
  <si>
    <t>LOS ROSALES CONSTRUCTORA INMOBILIARIA S.A.S</t>
  </si>
  <si>
    <t>Nit.: 900.441.334-1</t>
  </si>
  <si>
    <t>MEMORIA DE CALCULO</t>
  </si>
  <si>
    <t xml:space="preserve">INVESTIGACION DE MERCADO </t>
  </si>
  <si>
    <t>Item</t>
  </si>
  <si>
    <t>Tipo - Direccion</t>
  </si>
  <si>
    <t>Valor venta</t>
  </si>
  <si>
    <t>Fuente</t>
  </si>
  <si>
    <t>Tamaño Terreno M2</t>
  </si>
  <si>
    <t>Tamaño Construccion M2</t>
  </si>
  <si>
    <t>Valor Construccion M2</t>
  </si>
  <si>
    <t>Valor Construccion</t>
  </si>
  <si>
    <t>Valor Total sin Construccion</t>
  </si>
  <si>
    <t>Valor Terreno M²</t>
  </si>
  <si>
    <t>Factor Oferta</t>
  </si>
  <si>
    <t>FACTOR ACABADOS</t>
  </si>
  <si>
    <t>Factor Tamaño</t>
  </si>
  <si>
    <t>Factor Ubicación</t>
  </si>
  <si>
    <t>Resultados</t>
  </si>
  <si>
    <t>Promedio</t>
  </si>
  <si>
    <t>Desv.Standar</t>
  </si>
  <si>
    <t>Coef. De Variación</t>
  </si>
  <si>
    <t>VALOR ADOPTADO POR M²</t>
  </si>
  <si>
    <t>M²</t>
  </si>
  <si>
    <t>NOTAS</t>
  </si>
  <si>
    <t>FACTOR OFERTA</t>
  </si>
  <si>
    <t>Se realiza un analisis a criterio del avaluador y se determina la condición de la Oferta y la condición de la demanda, se combinan los factores obtenidos para de esta manera, obtener  el coeficiente más idóneo a aplicar al inmueble en relación con el mercado existente para el predio objeto de este avalúo.</t>
  </si>
  <si>
    <t>FACTOR TAMAÑO</t>
  </si>
  <si>
    <t xml:space="preserve">"No existen formulas matematicas para aplicar el factor Tamaño. Unicamente la experiencia de cada lugar y del mejor uso que podria tener el lote o el inmueble de gran tamaño." (tomado del libro AVALUOS DE INMUEBLES URBANOS Y GARANTIAS Oscar A. Borrero) </t>
  </si>
  <si>
    <t>Se determinan los siguientes rangos de acuerdo a tu mañano.</t>
  </si>
  <si>
    <t>RANGO TAMAÑO</t>
  </si>
  <si>
    <t>TAMAÑO</t>
  </si>
  <si>
    <t>FACTOR</t>
  </si>
  <si>
    <t>1 - 2 VECES</t>
  </si>
  <si>
    <t>2 - 4 VECES</t>
  </si>
  <si>
    <t>4 - 6 VECES</t>
  </si>
  <si>
    <t>6 - 8 VECES</t>
  </si>
  <si>
    <t>8 - 10 VECES</t>
  </si>
  <si>
    <t xml:space="preserve">10 - 15 VECES </t>
  </si>
  <si>
    <t>15 VECES O MAS</t>
  </si>
  <si>
    <t>FACTOR UBICACIÓN</t>
  </si>
  <si>
    <t>Latitud:</t>
  </si>
  <si>
    <t>Longitud</t>
  </si>
  <si>
    <t>IINMOBILIARIA LOS ROSALES</t>
  </si>
  <si>
    <t>LETICIA</t>
  </si>
  <si>
    <t>Leticia</t>
  </si>
  <si>
    <t>Inmnobiliaria Los Rosales</t>
  </si>
  <si>
    <t>El inmueble es una casa unifamiliar, urbana.</t>
  </si>
  <si>
    <t>S.A.</t>
  </si>
  <si>
    <t>Acuerdo 032 de noviembre de 2002</t>
  </si>
  <si>
    <t>Amazonas</t>
  </si>
  <si>
    <t>10. ACABADOS INTERNOS DEL INMUEBLE</t>
  </si>
  <si>
    <t>Zona de Ropas</t>
  </si>
  <si>
    <t>AREA DE CONSTRUCCION</t>
  </si>
  <si>
    <t>Se realiza un análisis a criterio del Avaluador según la ubicación de las muestras contra las del bien avaluado, teniendo en cuenta las vías, la facilidad de acceso, la topografía y su vecindario inmediato</t>
  </si>
  <si>
    <t>.</t>
  </si>
  <si>
    <t>Uso predominante</t>
  </si>
  <si>
    <t>Habitaciones</t>
  </si>
  <si>
    <t>Baño privado</t>
  </si>
  <si>
    <t>NOVENTA MILLONES QUINIENTOS VEINTICUATRO MIL TRESCIENTOS PESOS M/L ($90'524.300)</t>
  </si>
  <si>
    <t>JUHANA PATRICIA CASTRO CASTRO</t>
  </si>
  <si>
    <t>CARRERA 7 N° 17-22</t>
  </si>
  <si>
    <t>Carrera 7 N° 17-22</t>
  </si>
  <si>
    <t>Uribe Uribe</t>
  </si>
  <si>
    <t>Juhana Patricia Castro Castro</t>
  </si>
  <si>
    <t>910010100000000188-00140000</t>
  </si>
  <si>
    <t>400-4298</t>
  </si>
  <si>
    <t>La edificacion posee un sistema de construccion tradicional, y tiene como uso vivienda unifamiliar, posee dos (2) apartamentos. Es de anotar que el inmueble posee un contador de energia, una acometida de agua potable, pero el servicio del agua se abastece mediante poso profundo, perforado o artresiano, y una acometida de hacia el poso septico. La casa o vivienda posee los siguientes espacios arquitectonicos: APTO 1: Antejardin, sala, comedor, cocina, 2 dormitorios, baño y patio interior. APTO 2: Sala-comedor, cocina, baño social, baño privado, 2 dormitorios. El inmueble se encuentra en el barrio Uribe Uribe, de la ciudad de Leticia. El inmueble se encuentra el apartamento 1 en regular estado de mantenimiento y el apto 2 en buen estado de mantenimiento a nivel general y el propietario le realiza periodicamente adecuaciones.</t>
  </si>
  <si>
    <t>1  -  2,93</t>
  </si>
  <si>
    <t xml:space="preserve">El area construida según medicion en sitio es de 102,56 m2, por lo que es aproximada. El indice de ocupacion, (I.O), del lote es de 0,75, y el indice de construccion, (I,C), es de 3,75, por lu cual el area permitida según correcta aplicación de la norma es de 141,00 m2, con un I.O. de 705,00 m2. Para efectos del avaluo, el area de construccion susceptible a valorar es la tomada en el sitio y es de 102,56 m2. </t>
  </si>
  <si>
    <t>El Inmueble Cuenta con una estructura tradicional, Fachada en ladrillo a la vista, tiene buena iluminacion y ventilacion; Los acabados son normales en aceptable estado de conservacion; Presenta buena distribucion arquitectonica y esta ubicado en un sector residencial.</t>
  </si>
  <si>
    <t>FACHYADA PRINCIPAL -. OESTE</t>
  </si>
  <si>
    <t>CARRERA 7 VISTA DE SUR A NORTE</t>
  </si>
  <si>
    <t>CARRERA 7 VISTA DE NORTE A SUR</t>
  </si>
  <si>
    <t>ACCESO AL INMUEBLE</t>
  </si>
  <si>
    <t>NOMENCLATURA</t>
  </si>
  <si>
    <t>CONTADORES DE ENERGIA</t>
  </si>
  <si>
    <t>REJA DE ACCESO AL APTO 2</t>
  </si>
  <si>
    <t>PASILLO PARA EL APTO 2</t>
  </si>
  <si>
    <t xml:space="preserve">APTO 2: </t>
  </si>
  <si>
    <t>APTO 1: SALA - COMEDOR</t>
  </si>
  <si>
    <t>APTO 1: COCINA</t>
  </si>
  <si>
    <t>APTO 1: DORMITORIO 1</t>
  </si>
  <si>
    <t>APTO 1: DORMITORIO 2</t>
  </si>
  <si>
    <t>APTO 1: ALBERCA</t>
  </si>
  <si>
    <t>APTO 1: PATIO</t>
  </si>
  <si>
    <t>APTO 1: TANQUE EN PLACA DEL APTO 2</t>
  </si>
  <si>
    <t>APTO 1: BAÑO 1</t>
  </si>
  <si>
    <t>APTO 2: ACCESO AL APTO 2</t>
  </si>
  <si>
    <t>APTO 2: SALA - COMEDOR</t>
  </si>
  <si>
    <t>APTO 2: DORMITORIO 1</t>
  </si>
  <si>
    <t>APTO 2: BAÑO 2</t>
  </si>
  <si>
    <t>APTO 2: COMEDOR-COCINA</t>
  </si>
  <si>
    <t>APTO 2: COCINA</t>
  </si>
  <si>
    <t>APTO 2: LAVADERO</t>
  </si>
  <si>
    <t>APTO 2: DORMITORIO 2</t>
  </si>
  <si>
    <t>APTO 2: BAÑO 1</t>
  </si>
  <si>
    <t>APTO 2: DETALLE DE PLACA DE CUBIERTA</t>
  </si>
  <si>
    <t>APARTEMENTO 1</t>
  </si>
  <si>
    <t>APARTEMENTO 2</t>
  </si>
  <si>
    <t>ALEX BATISTA</t>
  </si>
  <si>
    <t>ALEX BERNARDO BAUTISTA QUEVEDO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</si>
</sst>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quot;$&quot;* #,##0.00_-;\-&quot;$&quot;* #,##0.00_-;_-&quot;$&quot;* &quot;-&quot;??_-;_-@_-"/>
    <numFmt numFmtId="165" formatCode="_-* #,##0.00\ _p_t_a_-;\-* #,##0.00\ _p_t_a_-;_-* &quot;-&quot;??\ _p_t_a_-;_-@_-"/>
    <numFmt numFmtId="166" formatCode="&quot;$&quot;\ #,##0"/>
    <numFmt numFmtId="167" formatCode="#,##0.00\ &quot;pisos&quot;"/>
    <numFmt numFmtId="168" formatCode="#,##0.00\ &quot;m&quot;"/>
    <numFmt numFmtId="169" formatCode="#,##0.00\ &quot;m²&quot;"/>
    <numFmt numFmtId="170" formatCode="#,##0\ &quot;cupos&quot;"/>
    <numFmt numFmtId="171" formatCode="_-* #,##0.0\ _p_t_a_-;\-* #,##0.0\ _p_t_a_-;_-* &quot;-&quot;??\ _p_t_a_-;_-@_-"/>
    <numFmt numFmtId="172" formatCode="_(* #,##0.00_);_(* \(#,##0.00\);_(* &quot;-&quot;??_);_(@_)"/>
    <numFmt numFmtId="173" formatCode="_(&quot;$&quot;\ * #,##0.00_);_(&quot;$&quot;\ * \(#,##0.00\);_(&quot;$&quot;\ * &quot;-&quot;??_);_(@_)"/>
    <numFmt numFmtId="174" formatCode="[$-F800]dddd\,\ mmmm\ dd\,\ yyyy"/>
    <numFmt numFmtId="175" formatCode="0.0000%"/>
    <numFmt numFmtId="176" formatCode="_-* #,##0\ [$₾-437]_-;\-* #,##0\ [$₾-437]_-;_-* &quot;-&quot;\ [$₾-437]_-;_-@_-"/>
    <numFmt numFmtId="177" formatCode="[$-240A]d&quot; de &quot;mmmm&quot; de &quot;yyyy;@"/>
    <numFmt numFmtId="178" formatCode="0.000"/>
  </numFmts>
  <fonts count="34" x14ac:knownFonts="1">
    <font>
      <sz val="11"/>
      <color theme="1"/>
      <name val="Calibri"/>
      <family val="2"/>
      <scheme val="minor"/>
    </font>
    <font>
      <sz val="11"/>
      <color theme="1"/>
      <name val="Calibri"/>
      <family val="2"/>
      <scheme val="minor"/>
    </font>
    <font>
      <sz val="10"/>
      <name val="Arial"/>
      <family val="2"/>
    </font>
    <font>
      <sz val="11"/>
      <color theme="1"/>
      <name val="Times New Roman"/>
      <family val="1"/>
    </font>
    <font>
      <b/>
      <sz val="10"/>
      <name val="Times New Roman"/>
      <family val="1"/>
    </font>
    <font>
      <b/>
      <u/>
      <sz val="10"/>
      <name val="Times New Roman"/>
      <family val="1"/>
    </font>
    <font>
      <sz val="10"/>
      <color theme="1"/>
      <name val="Times New Roman"/>
      <family val="1"/>
    </font>
    <font>
      <sz val="12"/>
      <name val="Times New Roman"/>
      <family val="1"/>
    </font>
    <font>
      <sz val="12"/>
      <color theme="0"/>
      <name val="Times New Roman"/>
      <family val="1"/>
    </font>
    <font>
      <b/>
      <sz val="12"/>
      <name val="Times New Roman"/>
      <family val="1"/>
    </font>
    <font>
      <sz val="11"/>
      <name val="Times New Roman"/>
      <family val="1"/>
    </font>
    <font>
      <b/>
      <sz val="11"/>
      <color theme="1"/>
      <name val="Times New Roman"/>
      <family val="1"/>
    </font>
    <font>
      <sz val="12"/>
      <color theme="1"/>
      <name val="Times New Roman"/>
      <family val="1"/>
    </font>
    <font>
      <b/>
      <sz val="12"/>
      <color rgb="FFFF0000"/>
      <name val="Times New Roman"/>
      <family val="1"/>
    </font>
    <font>
      <sz val="12"/>
      <color rgb="FFFF0000"/>
      <name val="Times New Roman"/>
      <family val="1"/>
    </font>
    <font>
      <b/>
      <sz val="11"/>
      <color indexed="18"/>
      <name val="Times New Roman"/>
      <family val="1"/>
    </font>
    <font>
      <b/>
      <sz val="11"/>
      <name val="Times New Roman"/>
      <family val="1"/>
    </font>
    <font>
      <sz val="14"/>
      <name val="Times New Roman"/>
      <family val="1"/>
    </font>
    <font>
      <sz val="10"/>
      <color theme="1"/>
      <name val="Arial"/>
      <family val="2"/>
    </font>
    <font>
      <b/>
      <sz val="14"/>
      <name val="Times New Roman"/>
      <family val="1"/>
    </font>
    <font>
      <b/>
      <sz val="12"/>
      <color theme="1"/>
      <name val="Times New Roman"/>
      <family val="1"/>
    </font>
    <font>
      <b/>
      <sz val="10"/>
      <color theme="1"/>
      <name val="Times New Roman"/>
      <family val="1"/>
    </font>
    <font>
      <b/>
      <sz val="11"/>
      <color theme="1"/>
      <name val="Calibri"/>
      <family val="2"/>
      <scheme val="minor"/>
    </font>
    <font>
      <b/>
      <sz val="14"/>
      <color theme="1"/>
      <name val="Calibri"/>
      <family val="2"/>
      <scheme val="minor"/>
    </font>
    <font>
      <b/>
      <sz val="14"/>
      <color theme="1"/>
      <name val="Times New Roman"/>
      <family val="1"/>
    </font>
    <font>
      <sz val="10"/>
      <color theme="1"/>
      <name val="Calibri"/>
      <family val="2"/>
      <scheme val="minor"/>
    </font>
    <font>
      <sz val="11"/>
      <color theme="1"/>
      <name val="Arial"/>
      <family val="2"/>
    </font>
    <font>
      <b/>
      <sz val="11"/>
      <color theme="1"/>
      <name val="Arial"/>
      <family val="2"/>
    </font>
    <font>
      <sz val="8"/>
      <color theme="1"/>
      <name val="Arial"/>
      <family val="2"/>
    </font>
    <font>
      <b/>
      <sz val="9"/>
      <color theme="1"/>
      <name val="Arial"/>
      <family val="2"/>
    </font>
    <font>
      <sz val="9"/>
      <color theme="1"/>
      <name val="Arial"/>
      <family val="2"/>
    </font>
    <font>
      <b/>
      <sz val="9"/>
      <name val="Arial"/>
      <family val="2"/>
    </font>
    <font>
      <sz val="9"/>
      <color theme="1"/>
      <name val="Calibri"/>
      <family val="2"/>
      <scheme val="minor"/>
    </font>
    <font>
      <sz val="9"/>
      <name val="Arial"/>
      <family val="2"/>
    </font>
  </fonts>
  <fills count="13">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9" tint="0.59999389629810485"/>
        <bgColor indexed="64"/>
      </patternFill>
    </fill>
  </fills>
  <borders count="96">
    <border>
      <left/>
      <right/>
      <top/>
      <bottom/>
      <diagonal/>
    </border>
    <border>
      <left style="thin">
        <color auto="1"/>
      </left>
      <right style="hair">
        <color auto="1"/>
      </right>
      <top style="thin">
        <color auto="1"/>
      </top>
      <bottom style="hair">
        <color auto="1"/>
      </bottom>
      <diagonal/>
    </border>
    <border>
      <left style="hair">
        <color indexed="64"/>
      </left>
      <right style="hair">
        <color indexed="64"/>
      </right>
      <top style="thin">
        <color indexed="64"/>
      </top>
      <bottom style="hair">
        <color indexed="64"/>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indexed="64"/>
      </left>
      <right style="hair">
        <color indexed="64"/>
      </right>
      <top style="hair">
        <color indexed="64"/>
      </top>
      <bottom style="thin">
        <color indexed="64"/>
      </bottom>
      <diagonal/>
    </border>
    <border>
      <left style="hair">
        <color auto="1"/>
      </left>
      <right style="thin">
        <color auto="1"/>
      </right>
      <top style="hair">
        <color auto="1"/>
      </top>
      <bottom style="thin">
        <color auto="1"/>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hair">
        <color auto="1"/>
      </right>
      <top/>
      <bottom style="hair">
        <color auto="1"/>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auto="1"/>
      </right>
      <top style="thin">
        <color indexed="64"/>
      </top>
      <bottom style="hair">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diagonal/>
    </border>
    <border>
      <left style="thin">
        <color indexed="64"/>
      </left>
      <right/>
      <top style="hair">
        <color indexed="64"/>
      </top>
      <bottom/>
      <diagonal/>
    </border>
    <border>
      <left/>
      <right style="hair">
        <color indexed="64"/>
      </right>
      <top style="hair">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auto="1"/>
      </left>
      <right style="thin">
        <color auto="1"/>
      </right>
      <top/>
      <bottom style="hair">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165" fontId="2" fillId="0" borderId="0" applyFont="0" applyFill="0" applyBorder="0" applyAlignment="0" applyProtection="0"/>
    <xf numFmtId="0" fontId="1" fillId="0" borderId="0"/>
    <xf numFmtId="172" fontId="1" fillId="0" borderId="0" applyFont="0" applyFill="0" applyBorder="0" applyAlignment="0" applyProtection="0"/>
    <xf numFmtId="172" fontId="1" fillId="0" borderId="0" applyFont="0" applyFill="0" applyBorder="0" applyAlignment="0" applyProtection="0"/>
    <xf numFmtId="17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97">
    <xf numFmtId="0" fontId="0" fillId="0" borderId="0" xfId="0"/>
    <xf numFmtId="0" fontId="6" fillId="4" borderId="0" xfId="0" applyFont="1" applyFill="1" applyAlignment="1" applyProtection="1">
      <alignment vertical="justify"/>
      <protection hidden="1"/>
    </xf>
    <xf numFmtId="0" fontId="6" fillId="4" borderId="0" xfId="0" applyFont="1" applyFill="1" applyAlignment="1" applyProtection="1">
      <alignment vertical="center"/>
      <protection hidden="1"/>
    </xf>
    <xf numFmtId="0" fontId="6" fillId="4" borderId="0" xfId="0" applyFont="1" applyFill="1" applyAlignment="1" applyProtection="1">
      <alignment horizontal="justify" vertical="top" wrapText="1"/>
      <protection hidden="1"/>
    </xf>
    <xf numFmtId="0" fontId="6" fillId="5" borderId="0" xfId="0" applyFont="1" applyFill="1" applyProtection="1">
      <protection hidden="1"/>
    </xf>
    <xf numFmtId="0" fontId="6" fillId="4" borderId="0" xfId="0" applyFont="1" applyFill="1" applyAlignment="1" applyProtection="1">
      <alignment vertical="center" wrapText="1"/>
      <protection hidden="1"/>
    </xf>
    <xf numFmtId="0" fontId="7" fillId="2" borderId="0" xfId="0" applyFont="1" applyFill="1" applyProtection="1">
      <protection hidden="1"/>
    </xf>
    <xf numFmtId="0" fontId="3" fillId="0" borderId="0" xfId="0" applyFont="1"/>
    <xf numFmtId="0" fontId="9" fillId="2" borderId="0" xfId="0" applyFont="1" applyFill="1" applyProtection="1">
      <protection hidden="1"/>
    </xf>
    <xf numFmtId="0" fontId="7" fillId="2" borderId="33" xfId="0" applyFont="1" applyFill="1" applyBorder="1" applyAlignment="1" applyProtection="1">
      <alignment vertical="top" wrapText="1"/>
      <protection locked="0"/>
    </xf>
    <xf numFmtId="0" fontId="15" fillId="4" borderId="0" xfId="0" applyFont="1" applyFill="1" applyAlignment="1" applyProtection="1">
      <alignment horizontal="left"/>
      <protection hidden="1"/>
    </xf>
    <xf numFmtId="0" fontId="16" fillId="4" borderId="0" xfId="0" applyFont="1" applyFill="1" applyAlignment="1" applyProtection="1">
      <alignment horizontal="left" vertical="top"/>
      <protection hidden="1"/>
    </xf>
    <xf numFmtId="0" fontId="3" fillId="4" borderId="0" xfId="0" applyFont="1" applyFill="1" applyProtection="1">
      <protection hidden="1"/>
    </xf>
    <xf numFmtId="4" fontId="16" fillId="4" borderId="0" xfId="1" applyNumberFormat="1" applyFont="1" applyFill="1" applyBorder="1" applyAlignment="1" applyProtection="1">
      <alignment horizontal="right" vertical="justify"/>
      <protection hidden="1"/>
    </xf>
    <xf numFmtId="0" fontId="7" fillId="4" borderId="0" xfId="0" applyFont="1" applyFill="1" applyAlignment="1" applyProtection="1">
      <alignment horizontal="center"/>
      <protection hidden="1"/>
    </xf>
    <xf numFmtId="171" fontId="10" fillId="4" borderId="0" xfId="1" applyNumberFormat="1" applyFont="1" applyFill="1" applyBorder="1" applyAlignment="1" applyProtection="1">
      <alignment horizontal="right" vertical="justify"/>
      <protection hidden="1"/>
    </xf>
    <xf numFmtId="171" fontId="16" fillId="4" borderId="0" xfId="1" applyNumberFormat="1" applyFont="1" applyFill="1" applyBorder="1" applyAlignment="1" applyProtection="1">
      <alignment horizontal="center" vertical="justify"/>
      <protection hidden="1"/>
    </xf>
    <xf numFmtId="0" fontId="3" fillId="4" borderId="0" xfId="0" applyFont="1" applyFill="1" applyAlignment="1" applyProtection="1">
      <alignment horizontal="center" vertical="justify"/>
      <protection hidden="1"/>
    </xf>
    <xf numFmtId="0" fontId="18" fillId="0" borderId="0" xfId="0" applyFont="1"/>
    <xf numFmtId="0" fontId="3" fillId="0" borderId="0" xfId="0" applyFont="1" applyAlignment="1">
      <alignment horizontal="center"/>
    </xf>
    <xf numFmtId="0" fontId="11" fillId="0" borderId="0" xfId="0" applyFont="1" applyAlignment="1">
      <alignment horizontal="left"/>
    </xf>
    <xf numFmtId="0" fontId="3" fillId="7" borderId="47" xfId="0" applyFont="1" applyFill="1" applyBorder="1"/>
    <xf numFmtId="0" fontId="3" fillId="4" borderId="33" xfId="0" applyFont="1" applyFill="1" applyBorder="1"/>
    <xf numFmtId="0" fontId="11" fillId="0" borderId="0" xfId="0" applyFont="1" applyAlignment="1">
      <alignment horizontal="center"/>
    </xf>
    <xf numFmtId="0" fontId="11" fillId="0" borderId="0" xfId="0" applyFont="1"/>
    <xf numFmtId="0" fontId="3" fillId="0" borderId="49" xfId="0" applyFont="1" applyBorder="1"/>
    <xf numFmtId="0" fontId="11" fillId="4" borderId="0" xfId="0" applyFont="1" applyFill="1" applyAlignment="1">
      <alignment horizontal="center"/>
    </xf>
    <xf numFmtId="0" fontId="3" fillId="4" borderId="49" xfId="0" applyFont="1" applyFill="1" applyBorder="1" applyAlignment="1">
      <alignment horizontal="center"/>
    </xf>
    <xf numFmtId="0" fontId="3" fillId="0" borderId="0" xfId="0" applyFont="1" applyAlignment="1">
      <alignment horizontal="left"/>
    </xf>
    <xf numFmtId="0" fontId="3" fillId="8" borderId="0" xfId="0" applyFont="1" applyFill="1"/>
    <xf numFmtId="0" fontId="3" fillId="4" borderId="0" xfId="0" applyFont="1" applyFill="1"/>
    <xf numFmtId="0" fontId="11" fillId="9" borderId="49" xfId="0" applyFont="1" applyFill="1" applyBorder="1" applyAlignment="1">
      <alignment horizontal="center"/>
    </xf>
    <xf numFmtId="0" fontId="11" fillId="9" borderId="46" xfId="0" applyFont="1" applyFill="1" applyBorder="1" applyAlignment="1">
      <alignment horizontal="center"/>
    </xf>
    <xf numFmtId="0" fontId="11" fillId="9" borderId="49" xfId="0" applyFont="1" applyFill="1" applyBorder="1"/>
    <xf numFmtId="0" fontId="6" fillId="4" borderId="49" xfId="0" applyFont="1" applyFill="1" applyBorder="1"/>
    <xf numFmtId="0" fontId="6" fillId="4" borderId="49" xfId="0" applyFont="1" applyFill="1" applyBorder="1" applyAlignment="1">
      <alignment horizontal="center"/>
    </xf>
    <xf numFmtId="0" fontId="3" fillId="0" borderId="49" xfId="0" applyFont="1" applyBorder="1" applyAlignment="1">
      <alignment horizontal="center"/>
    </xf>
    <xf numFmtId="0" fontId="6" fillId="0" borderId="49" xfId="0" applyFont="1" applyBorder="1"/>
    <xf numFmtId="0" fontId="3" fillId="9" borderId="0" xfId="0" applyFont="1" applyFill="1"/>
    <xf numFmtId="0" fontId="0" fillId="0" borderId="0" xfId="0" applyAlignment="1">
      <alignment horizontal="center"/>
    </xf>
    <xf numFmtId="0" fontId="23" fillId="0" borderId="41" xfId="0" applyFont="1" applyBorder="1"/>
    <xf numFmtId="0" fontId="0" fillId="0" borderId="46" xfId="0" applyBorder="1"/>
    <xf numFmtId="0" fontId="0" fillId="0" borderId="47" xfId="0" applyBorder="1" applyAlignment="1">
      <alignment horizontal="center"/>
    </xf>
    <xf numFmtId="0" fontId="0" fillId="0" borderId="48" xfId="0" applyBorder="1"/>
    <xf numFmtId="0" fontId="0" fillId="0" borderId="49" xfId="0" applyBorder="1" applyAlignment="1">
      <alignment horizontal="center"/>
    </xf>
    <xf numFmtId="0" fontId="22" fillId="10" borderId="0" xfId="0" applyFont="1" applyFill="1" applyAlignment="1">
      <alignment horizontal="center"/>
    </xf>
    <xf numFmtId="0" fontId="0" fillId="0" borderId="49" xfId="0" applyBorder="1"/>
    <xf numFmtId="0" fontId="6" fillId="4" borderId="50" xfId="0" applyFont="1" applyFill="1" applyBorder="1" applyAlignment="1">
      <alignment horizontal="center"/>
    </xf>
    <xf numFmtId="0" fontId="6" fillId="4" borderId="51" xfId="0" applyFont="1" applyFill="1" applyBorder="1" applyAlignment="1">
      <alignment horizontal="center"/>
    </xf>
    <xf numFmtId="0" fontId="6" fillId="4" borderId="46" xfId="0" applyFont="1" applyFill="1" applyBorder="1" applyAlignment="1">
      <alignment horizontal="center"/>
    </xf>
    <xf numFmtId="0" fontId="3" fillId="0" borderId="47" xfId="0" applyFont="1" applyBorder="1"/>
    <xf numFmtId="0" fontId="3" fillId="0" borderId="48" xfId="0" applyFont="1" applyBorder="1"/>
    <xf numFmtId="0" fontId="11" fillId="9" borderId="50" xfId="0" applyFont="1" applyFill="1" applyBorder="1" applyAlignment="1">
      <alignment horizontal="center"/>
    </xf>
    <xf numFmtId="0" fontId="3" fillId="4" borderId="53" xfId="0" applyFont="1" applyFill="1" applyBorder="1"/>
    <xf numFmtId="0" fontId="3" fillId="4" borderId="54" xfId="0" applyFont="1" applyFill="1" applyBorder="1"/>
    <xf numFmtId="0" fontId="3" fillId="4" borderId="55" xfId="0" applyFont="1" applyFill="1" applyBorder="1"/>
    <xf numFmtId="0" fontId="3" fillId="4" borderId="56" xfId="0" applyFont="1" applyFill="1" applyBorder="1"/>
    <xf numFmtId="0" fontId="11" fillId="4" borderId="55" xfId="0" applyFont="1" applyFill="1" applyBorder="1"/>
    <xf numFmtId="0" fontId="3" fillId="4" borderId="56" xfId="0" applyFont="1" applyFill="1" applyBorder="1" applyAlignment="1">
      <alignment horizontal="center"/>
    </xf>
    <xf numFmtId="0" fontId="11" fillId="4" borderId="57" xfId="0" applyFont="1" applyFill="1" applyBorder="1"/>
    <xf numFmtId="14" fontId="3" fillId="4" borderId="58" xfId="0" applyNumberFormat="1" applyFont="1" applyFill="1" applyBorder="1" applyAlignment="1">
      <alignment horizontal="center"/>
    </xf>
    <xf numFmtId="0" fontId="11" fillId="10" borderId="49" xfId="0" applyFont="1" applyFill="1" applyBorder="1"/>
    <xf numFmtId="0" fontId="3" fillId="0" borderId="50" xfId="0" applyFont="1" applyBorder="1" applyAlignment="1">
      <alignment horizontal="center"/>
    </xf>
    <xf numFmtId="0" fontId="3" fillId="0" borderId="50" xfId="0" applyFont="1" applyBorder="1"/>
    <xf numFmtId="0" fontId="11" fillId="0" borderId="49" xfId="0" applyFont="1" applyBorder="1" applyAlignment="1">
      <alignment horizontal="center"/>
    </xf>
    <xf numFmtId="0" fontId="21" fillId="10" borderId="49" xfId="0" applyFont="1" applyFill="1" applyBorder="1"/>
    <xf numFmtId="175" fontId="3" fillId="0" borderId="49" xfId="0" applyNumberFormat="1" applyFont="1" applyBorder="1"/>
    <xf numFmtId="0" fontId="3" fillId="10" borderId="49" xfId="0" applyFont="1" applyFill="1" applyBorder="1"/>
    <xf numFmtId="0" fontId="0" fillId="0" borderId="48" xfId="0" applyBorder="1" applyAlignment="1">
      <alignment horizontal="center"/>
    </xf>
    <xf numFmtId="0" fontId="0" fillId="0" borderId="46" xfId="0" applyBorder="1" applyAlignment="1">
      <alignment horizontal="center"/>
    </xf>
    <xf numFmtId="0" fontId="0" fillId="10" borderId="49" xfId="0" applyFill="1" applyBorder="1"/>
    <xf numFmtId="0" fontId="0" fillId="10" borderId="49" xfId="0" applyFill="1" applyBorder="1" applyAlignment="1">
      <alignment horizontal="center"/>
    </xf>
    <xf numFmtId="0" fontId="25" fillId="10" borderId="49" xfId="0" applyFont="1" applyFill="1" applyBorder="1" applyAlignment="1">
      <alignment horizontal="center"/>
    </xf>
    <xf numFmtId="14" fontId="3" fillId="0" borderId="46" xfId="0" applyNumberFormat="1" applyFont="1" applyBorder="1"/>
    <xf numFmtId="14" fontId="3" fillId="0" borderId="47" xfId="0" applyNumberFormat="1" applyFont="1" applyBorder="1"/>
    <xf numFmtId="14" fontId="3" fillId="0" borderId="48" xfId="0" applyNumberFormat="1" applyFont="1" applyBorder="1"/>
    <xf numFmtId="14" fontId="3" fillId="0" borderId="46" xfId="0" applyNumberFormat="1" applyFont="1" applyBorder="1" applyAlignment="1">
      <alignment horizontal="center"/>
    </xf>
    <xf numFmtId="14" fontId="3" fillId="0" borderId="48" xfId="0" applyNumberFormat="1" applyFont="1" applyBorder="1" applyAlignment="1">
      <alignment horizontal="center"/>
    </xf>
    <xf numFmtId="0" fontId="22" fillId="10" borderId="49" xfId="0" applyFont="1" applyFill="1" applyBorder="1" applyAlignment="1">
      <alignment horizontal="center"/>
    </xf>
    <xf numFmtId="0" fontId="22" fillId="0" borderId="0" xfId="0" applyFont="1" applyAlignment="1">
      <alignment horizontal="center"/>
    </xf>
    <xf numFmtId="49" fontId="0" fillId="0" borderId="49" xfId="0" applyNumberFormat="1" applyBorder="1" applyAlignment="1">
      <alignment horizontal="right"/>
    </xf>
    <xf numFmtId="0" fontId="0" fillId="0" borderId="49" xfId="0" applyBorder="1" applyAlignment="1">
      <alignment horizontal="left"/>
    </xf>
    <xf numFmtId="0" fontId="22" fillId="10" borderId="49" xfId="0" applyFont="1" applyFill="1" applyBorder="1"/>
    <xf numFmtId="0" fontId="0" fillId="0" borderId="43" xfId="0" applyBorder="1"/>
    <xf numFmtId="0" fontId="22" fillId="0" borderId="0" xfId="0" applyFont="1"/>
    <xf numFmtId="10" fontId="0" fillId="0" borderId="49" xfId="0" applyNumberFormat="1" applyBorder="1" applyAlignment="1">
      <alignment horizontal="center"/>
    </xf>
    <xf numFmtId="0" fontId="27" fillId="4" borderId="60" xfId="0" applyFont="1" applyFill="1" applyBorder="1" applyAlignment="1">
      <alignment vertical="center" wrapText="1"/>
    </xf>
    <xf numFmtId="0" fontId="27" fillId="4" borderId="61" xfId="0" applyFont="1" applyFill="1" applyBorder="1" applyAlignment="1">
      <alignment vertical="center" wrapText="1"/>
    </xf>
    <xf numFmtId="0" fontId="28" fillId="4" borderId="0" xfId="0" applyFont="1" applyFill="1"/>
    <xf numFmtId="0" fontId="27" fillId="4" borderId="0" xfId="0" applyFont="1" applyFill="1" applyAlignment="1">
      <alignment vertical="center" wrapText="1"/>
    </xf>
    <xf numFmtId="0" fontId="27" fillId="4" borderId="42" xfId="0" applyFont="1" applyFill="1" applyBorder="1" applyAlignment="1">
      <alignment vertical="center" wrapText="1"/>
    </xf>
    <xf numFmtId="0" fontId="27" fillId="4" borderId="67" xfId="0" applyFont="1" applyFill="1" applyBorder="1" applyAlignment="1">
      <alignment vertical="center" wrapText="1"/>
    </xf>
    <xf numFmtId="0" fontId="27" fillId="4" borderId="68" xfId="0" applyFont="1" applyFill="1" applyBorder="1" applyAlignment="1">
      <alignment vertical="center" wrapText="1"/>
    </xf>
    <xf numFmtId="0" fontId="30" fillId="4" borderId="0" xfId="0" applyFont="1" applyFill="1"/>
    <xf numFmtId="0" fontId="30" fillId="4" borderId="66" xfId="0" applyFont="1" applyFill="1" applyBorder="1"/>
    <xf numFmtId="0" fontId="30" fillId="4" borderId="67" xfId="0" applyFont="1" applyFill="1" applyBorder="1"/>
    <xf numFmtId="0" fontId="30" fillId="4" borderId="70" xfId="0" applyFont="1" applyFill="1" applyBorder="1"/>
    <xf numFmtId="0" fontId="32" fillId="4" borderId="0" xfId="0" applyFont="1" applyFill="1"/>
    <xf numFmtId="0" fontId="30" fillId="4" borderId="77" xfId="0" applyFont="1" applyFill="1" applyBorder="1" applyAlignment="1">
      <alignment horizontal="center"/>
    </xf>
    <xf numFmtId="0" fontId="30" fillId="4" borderId="78" xfId="0" applyFont="1" applyFill="1" applyBorder="1" applyAlignment="1">
      <alignment vertical="center"/>
    </xf>
    <xf numFmtId="173" fontId="30" fillId="4" borderId="78" xfId="7" applyFont="1" applyFill="1" applyBorder="1" applyAlignment="1">
      <alignment horizontal="center" vertical="center"/>
    </xf>
    <xf numFmtId="0" fontId="30" fillId="4" borderId="79" xfId="0" applyFont="1" applyFill="1" applyBorder="1" applyAlignment="1">
      <alignment horizontal="center" vertical="center"/>
    </xf>
    <xf numFmtId="0" fontId="30" fillId="4" borderId="80" xfId="0" applyFont="1" applyFill="1" applyBorder="1" applyAlignment="1">
      <alignment horizontal="center" vertical="center"/>
    </xf>
    <xf numFmtId="172" fontId="30" fillId="4" borderId="78" xfId="5" applyFont="1" applyFill="1" applyBorder="1" applyAlignment="1">
      <alignment horizontal="center" vertical="center"/>
    </xf>
    <xf numFmtId="4" fontId="33" fillId="4" borderId="78" xfId="0" applyNumberFormat="1" applyFont="1" applyFill="1" applyBorder="1" applyAlignment="1">
      <alignment horizontal="center" vertical="center"/>
    </xf>
    <xf numFmtId="4" fontId="33" fillId="4" borderId="78" xfId="0" applyNumberFormat="1" applyFont="1" applyFill="1" applyBorder="1"/>
    <xf numFmtId="0" fontId="30" fillId="4" borderId="81" xfId="0" applyFont="1" applyFill="1" applyBorder="1" applyAlignment="1">
      <alignment horizontal="center"/>
    </xf>
    <xf numFmtId="0" fontId="30" fillId="4" borderId="49" xfId="0" applyFont="1" applyFill="1" applyBorder="1" applyAlignment="1">
      <alignment vertical="center"/>
    </xf>
    <xf numFmtId="173" fontId="30" fillId="4" borderId="49" xfId="7" applyFont="1" applyFill="1" applyBorder="1" applyAlignment="1">
      <alignment horizontal="center" vertical="center"/>
    </xf>
    <xf numFmtId="172" fontId="30" fillId="4" borderId="49" xfId="5" applyFont="1" applyFill="1" applyBorder="1" applyAlignment="1">
      <alignment horizontal="center" vertical="center"/>
    </xf>
    <xf numFmtId="0" fontId="30" fillId="4" borderId="64" xfId="0" applyFont="1" applyFill="1" applyBorder="1" applyAlignment="1">
      <alignment horizontal="center"/>
    </xf>
    <xf numFmtId="0" fontId="33" fillId="4" borderId="0" xfId="0" applyFont="1" applyFill="1"/>
    <xf numFmtId="0" fontId="33" fillId="4" borderId="65" xfId="0" applyFont="1" applyFill="1" applyBorder="1"/>
    <xf numFmtId="3" fontId="33" fillId="4" borderId="0" xfId="0" applyNumberFormat="1" applyFont="1" applyFill="1"/>
    <xf numFmtId="173" fontId="33" fillId="4" borderId="0" xfId="7" applyFont="1" applyFill="1" applyBorder="1"/>
    <xf numFmtId="4" fontId="33" fillId="4" borderId="0" xfId="0" applyNumberFormat="1" applyFont="1" applyFill="1"/>
    <xf numFmtId="173" fontId="33" fillId="4" borderId="82" xfId="7" applyFont="1" applyFill="1" applyBorder="1"/>
    <xf numFmtId="0" fontId="33" fillId="4" borderId="0" xfId="0" applyFont="1" applyFill="1" applyAlignment="1">
      <alignment wrapText="1"/>
    </xf>
    <xf numFmtId="173" fontId="33" fillId="4" borderId="83" xfId="7" applyFont="1" applyFill="1" applyBorder="1"/>
    <xf numFmtId="10" fontId="33" fillId="4" borderId="0" xfId="0" applyNumberFormat="1" applyFont="1" applyFill="1"/>
    <xf numFmtId="10" fontId="33" fillId="4" borderId="87" xfId="0" applyNumberFormat="1" applyFont="1" applyFill="1" applyBorder="1"/>
    <xf numFmtId="173" fontId="31" fillId="4" borderId="89" xfId="7" applyFont="1" applyFill="1" applyBorder="1"/>
    <xf numFmtId="173" fontId="31" fillId="4" borderId="0" xfId="7" applyFont="1" applyFill="1" applyBorder="1"/>
    <xf numFmtId="0" fontId="31" fillId="4" borderId="0" xfId="0" applyFont="1" applyFill="1"/>
    <xf numFmtId="0" fontId="31" fillId="4" borderId="73" xfId="0" applyFont="1" applyFill="1" applyBorder="1" applyAlignment="1">
      <alignment horizontal="center"/>
    </xf>
    <xf numFmtId="2" fontId="31" fillId="4" borderId="72" xfId="0" applyNumberFormat="1" applyFont="1" applyFill="1" applyBorder="1"/>
    <xf numFmtId="0" fontId="31" fillId="4" borderId="73" xfId="0" applyFont="1" applyFill="1" applyBorder="1"/>
    <xf numFmtId="0" fontId="30" fillId="4" borderId="66" xfId="0" applyFont="1" applyFill="1" applyBorder="1" applyAlignment="1">
      <alignment horizontal="center"/>
    </xf>
    <xf numFmtId="173" fontId="31" fillId="4" borderId="67" xfId="7" applyFont="1" applyFill="1" applyBorder="1"/>
    <xf numFmtId="0" fontId="33" fillId="4" borderId="67" xfId="0" applyFont="1" applyFill="1" applyBorder="1"/>
    <xf numFmtId="0" fontId="31" fillId="4" borderId="67" xfId="0" applyFont="1" applyFill="1" applyBorder="1" applyAlignment="1">
      <alignment horizontal="center"/>
    </xf>
    <xf numFmtId="0" fontId="31" fillId="4" borderId="67" xfId="0" applyFont="1" applyFill="1" applyBorder="1"/>
    <xf numFmtId="0" fontId="31" fillId="4" borderId="70" xfId="0" applyFont="1" applyFill="1" applyBorder="1"/>
    <xf numFmtId="0" fontId="32" fillId="4" borderId="65" xfId="0" applyFont="1" applyFill="1" applyBorder="1"/>
    <xf numFmtId="0" fontId="32" fillId="4" borderId="67" xfId="0" applyFont="1" applyFill="1" applyBorder="1"/>
    <xf numFmtId="0" fontId="32" fillId="4" borderId="70" xfId="0" applyFont="1" applyFill="1" applyBorder="1"/>
    <xf numFmtId="0" fontId="30" fillId="4" borderId="0" xfId="0" applyFont="1" applyFill="1" applyAlignment="1">
      <alignment horizontal="center"/>
    </xf>
    <xf numFmtId="0" fontId="29" fillId="4" borderId="0" xfId="0" applyFont="1" applyFill="1" applyAlignment="1">
      <alignment horizontal="center"/>
    </xf>
    <xf numFmtId="0" fontId="30" fillId="4" borderId="0" xfId="0" applyFont="1" applyFill="1" applyAlignment="1">
      <alignment horizontal="left" vertical="center" wrapText="1"/>
    </xf>
    <xf numFmtId="0" fontId="30" fillId="4" borderId="0" xfId="0" applyFont="1" applyFill="1" applyAlignment="1">
      <alignment horizontal="center" vertical="center" wrapText="1"/>
    </xf>
    <xf numFmtId="2" fontId="30" fillId="4" borderId="83" xfId="5" applyNumberFormat="1" applyFont="1" applyFill="1" applyBorder="1" applyAlignment="1">
      <alignment horizontal="center" vertical="center"/>
    </xf>
    <xf numFmtId="2" fontId="30" fillId="4" borderId="0" xfId="5" applyNumberFormat="1" applyFont="1" applyFill="1" applyBorder="1" applyAlignment="1">
      <alignment horizontal="center" vertical="center"/>
    </xf>
    <xf numFmtId="2" fontId="30" fillId="4" borderId="87" xfId="5" applyNumberFormat="1" applyFont="1" applyFill="1" applyBorder="1" applyAlignment="1">
      <alignment horizontal="center" vertical="center"/>
    </xf>
    <xf numFmtId="15" fontId="3" fillId="4" borderId="56" xfId="0" applyNumberFormat="1" applyFont="1" applyFill="1" applyBorder="1" applyAlignment="1">
      <alignment horizontal="center"/>
    </xf>
    <xf numFmtId="173" fontId="30" fillId="12" borderId="78" xfId="7" applyFont="1" applyFill="1" applyBorder="1" applyAlignment="1">
      <alignment horizontal="center" vertical="center"/>
    </xf>
    <xf numFmtId="173" fontId="30" fillId="12" borderId="49" xfId="7" applyFont="1" applyFill="1" applyBorder="1" applyAlignment="1">
      <alignment horizontal="center" vertical="center"/>
    </xf>
    <xf numFmtId="173" fontId="33" fillId="12" borderId="76" xfId="7" applyFont="1" applyFill="1" applyBorder="1"/>
    <xf numFmtId="0" fontId="29" fillId="7" borderId="74" xfId="0" applyFont="1" applyFill="1" applyBorder="1" applyAlignment="1">
      <alignment horizontal="center" vertical="center"/>
    </xf>
    <xf numFmtId="0" fontId="31" fillId="7" borderId="74" xfId="0" applyFont="1" applyFill="1" applyBorder="1" applyAlignment="1">
      <alignment horizontal="center" vertical="center" wrapText="1"/>
    </xf>
    <xf numFmtId="0" fontId="31" fillId="7" borderId="75" xfId="0" applyFont="1" applyFill="1" applyBorder="1" applyAlignment="1">
      <alignment horizontal="center" vertical="center" wrapText="1"/>
    </xf>
    <xf numFmtId="0" fontId="31" fillId="7" borderId="76" xfId="0" applyFont="1" applyFill="1" applyBorder="1" applyAlignment="1">
      <alignment horizontal="center" vertical="center" wrapText="1"/>
    </xf>
    <xf numFmtId="2" fontId="0" fillId="0" borderId="49" xfId="0" applyNumberFormat="1" applyBorder="1"/>
    <xf numFmtId="2" fontId="0" fillId="0" borderId="49" xfId="0" applyNumberFormat="1" applyBorder="1" applyAlignment="1">
      <alignment horizontal="center"/>
    </xf>
    <xf numFmtId="0" fontId="11" fillId="0" borderId="0" xfId="0" applyFont="1" applyAlignment="1">
      <alignment horizontal="center"/>
    </xf>
    <xf numFmtId="0" fontId="11" fillId="0" borderId="0" xfId="0" applyFont="1" applyAlignment="1">
      <alignment horizontal="left"/>
    </xf>
    <xf numFmtId="14" fontId="11" fillId="0" borderId="0" xfId="0" applyNumberFormat="1" applyFont="1" applyAlignment="1">
      <alignment horizontal="left"/>
    </xf>
    <xf numFmtId="0" fontId="3" fillId="0" borderId="0" xfId="0" applyFont="1" applyAlignment="1">
      <alignment horizontal="left"/>
    </xf>
    <xf numFmtId="0" fontId="24" fillId="0" borderId="0" xfId="0" applyFont="1" applyAlignment="1">
      <alignment horizontal="center"/>
    </xf>
    <xf numFmtId="0" fontId="3" fillId="0" borderId="0" xfId="0" applyFont="1" applyAlignment="1">
      <alignment horizontal="center"/>
    </xf>
    <xf numFmtId="174" fontId="3" fillId="0" borderId="0" xfId="0" applyNumberFormat="1" applyFont="1" applyAlignment="1">
      <alignment horizontal="left"/>
    </xf>
    <xf numFmtId="0" fontId="20" fillId="6" borderId="0" xfId="0" applyFont="1" applyFill="1" applyAlignment="1">
      <alignment horizontal="center"/>
    </xf>
    <xf numFmtId="0" fontId="3" fillId="4" borderId="0" xfId="0" applyFont="1" applyFill="1" applyAlignment="1">
      <alignment horizontal="center"/>
    </xf>
    <xf numFmtId="0" fontId="3" fillId="0" borderId="33" xfId="0" applyFont="1" applyBorder="1" applyAlignment="1">
      <alignment horizontal="center"/>
    </xf>
    <xf numFmtId="0" fontId="6" fillId="0" borderId="46" xfId="0" applyFont="1" applyBorder="1" applyAlignment="1">
      <alignment horizontal="center"/>
    </xf>
    <xf numFmtId="0" fontId="6" fillId="0" borderId="47" xfId="0" applyFont="1" applyBorder="1" applyAlignment="1">
      <alignment horizontal="center"/>
    </xf>
    <xf numFmtId="0" fontId="6" fillId="0" borderId="48" xfId="0" applyFont="1" applyBorder="1" applyAlignment="1">
      <alignment horizontal="center"/>
    </xf>
    <xf numFmtId="0" fontId="3" fillId="0" borderId="46" xfId="0" applyFont="1" applyBorder="1" applyAlignment="1">
      <alignment horizontal="center"/>
    </xf>
    <xf numFmtId="0" fontId="3" fillId="0" borderId="47" xfId="0" applyFont="1" applyBorder="1" applyAlignment="1">
      <alignment horizontal="center"/>
    </xf>
    <xf numFmtId="0" fontId="21" fillId="9" borderId="49" xfId="0" applyFont="1" applyFill="1" applyBorder="1" applyAlignment="1">
      <alignment horizontal="center"/>
    </xf>
    <xf numFmtId="0" fontId="3" fillId="0" borderId="48" xfId="0" applyFont="1" applyBorder="1" applyAlignment="1">
      <alignment horizontal="center"/>
    </xf>
    <xf numFmtId="0" fontId="3" fillId="0" borderId="49" xfId="0" applyFont="1" applyBorder="1" applyAlignment="1">
      <alignment horizontal="center"/>
    </xf>
    <xf numFmtId="0" fontId="6" fillId="0" borderId="49" xfId="0" applyFont="1" applyBorder="1" applyAlignment="1">
      <alignment horizontal="center"/>
    </xf>
    <xf numFmtId="0" fontId="11" fillId="9" borderId="49" xfId="0" applyFont="1" applyFill="1" applyBorder="1" applyAlignment="1">
      <alignment horizontal="center"/>
    </xf>
    <xf numFmtId="0" fontId="3" fillId="0" borderId="44" xfId="0" applyFont="1" applyBorder="1" applyAlignment="1">
      <alignment horizontal="center"/>
    </xf>
    <xf numFmtId="0" fontId="11" fillId="9" borderId="46" xfId="0" applyFont="1" applyFill="1" applyBorder="1" applyAlignment="1">
      <alignment horizontal="center"/>
    </xf>
    <xf numFmtId="0" fontId="11" fillId="9" borderId="47" xfId="0" applyFont="1" applyFill="1" applyBorder="1" applyAlignment="1">
      <alignment horizontal="center"/>
    </xf>
    <xf numFmtId="0" fontId="11" fillId="9" borderId="48" xfId="0" applyFont="1" applyFill="1" applyBorder="1" applyAlignment="1">
      <alignment horizontal="center"/>
    </xf>
    <xf numFmtId="0" fontId="11" fillId="0" borderId="36" xfId="0" applyFont="1" applyBorder="1" applyAlignment="1">
      <alignment horizontal="center"/>
    </xf>
    <xf numFmtId="0" fontId="3" fillId="0" borderId="45" xfId="0" applyFont="1" applyBorder="1" applyAlignment="1">
      <alignment horizontal="center"/>
    </xf>
    <xf numFmtId="0" fontId="11" fillId="9" borderId="50" xfId="0" applyFont="1" applyFill="1" applyBorder="1" applyAlignment="1">
      <alignment horizontal="center"/>
    </xf>
    <xf numFmtId="168" fontId="7" fillId="4" borderId="15" xfId="0" applyNumberFormat="1" applyFont="1" applyFill="1" applyBorder="1" applyAlignment="1" applyProtection="1">
      <alignment horizontal="center"/>
      <protection locked="0"/>
    </xf>
    <xf numFmtId="168" fontId="7" fillId="4" borderId="26" xfId="0" applyNumberFormat="1" applyFont="1" applyFill="1" applyBorder="1" applyAlignment="1" applyProtection="1">
      <alignment horizontal="center"/>
      <protection locked="0"/>
    </xf>
    <xf numFmtId="168" fontId="7" fillId="4" borderId="27" xfId="0" applyNumberFormat="1" applyFont="1" applyFill="1" applyBorder="1" applyAlignment="1" applyProtection="1">
      <alignment horizontal="center"/>
      <protection locked="0"/>
    </xf>
    <xf numFmtId="0" fontId="6" fillId="4" borderId="0" xfId="0" applyFont="1" applyFill="1" applyAlignment="1" applyProtection="1">
      <alignment horizontal="justify" vertical="center"/>
      <protection hidden="1"/>
    </xf>
    <xf numFmtId="0" fontId="6" fillId="4" borderId="0" xfId="0" applyFont="1" applyFill="1" applyAlignment="1" applyProtection="1">
      <alignment horizontal="justify" vertical="center" wrapText="1"/>
      <protection hidden="1"/>
    </xf>
    <xf numFmtId="0" fontId="19" fillId="6" borderId="46" xfId="0" applyFont="1" applyFill="1" applyBorder="1" applyAlignment="1" applyProtection="1">
      <alignment horizontal="center" vertical="center"/>
      <protection hidden="1"/>
    </xf>
    <xf numFmtId="0" fontId="19" fillId="6" borderId="47" xfId="0" applyFont="1" applyFill="1" applyBorder="1" applyAlignment="1" applyProtection="1">
      <alignment horizontal="center" vertical="center"/>
      <protection hidden="1"/>
    </xf>
    <xf numFmtId="0" fontId="19" fillId="6" borderId="48" xfId="0" applyFont="1" applyFill="1" applyBorder="1" applyAlignment="1" applyProtection="1">
      <alignment horizontal="center" vertical="center"/>
      <protection hidden="1"/>
    </xf>
    <xf numFmtId="0" fontId="8" fillId="2" borderId="0" xfId="0" applyFont="1" applyFill="1" applyAlignment="1" applyProtection="1">
      <alignment horizontal="center"/>
      <protection locked="0" hidden="1"/>
    </xf>
    <xf numFmtId="0" fontId="9" fillId="3" borderId="1" xfId="0" applyFont="1" applyFill="1" applyBorder="1" applyAlignment="1" applyProtection="1">
      <alignment horizontal="right" vertical="center"/>
      <protection hidden="1"/>
    </xf>
    <xf numFmtId="0" fontId="9" fillId="3" borderId="2" xfId="0" applyFont="1" applyFill="1" applyBorder="1" applyAlignment="1" applyProtection="1">
      <alignment horizontal="right" vertical="center"/>
      <protection hidden="1"/>
    </xf>
    <xf numFmtId="2" fontId="10" fillId="4" borderId="2" xfId="3" applyNumberFormat="1" applyFont="1" applyFill="1" applyBorder="1" applyAlignment="1" applyProtection="1">
      <alignment horizontal="left" vertical="center"/>
      <protection locked="0"/>
    </xf>
    <xf numFmtId="2" fontId="10" fillId="4" borderId="2" xfId="3" applyNumberFormat="1" applyFont="1" applyFill="1" applyBorder="1" applyAlignment="1" applyProtection="1">
      <alignment horizontal="left" vertical="center"/>
    </xf>
    <xf numFmtId="2" fontId="10" fillId="4" borderId="3" xfId="3" applyNumberFormat="1" applyFont="1" applyFill="1" applyBorder="1" applyAlignment="1" applyProtection="1">
      <alignment horizontal="left" vertical="center"/>
    </xf>
    <xf numFmtId="2" fontId="10" fillId="4" borderId="23" xfId="3" applyNumberFormat="1" applyFont="1" applyFill="1" applyBorder="1" applyAlignment="1" applyProtection="1">
      <alignment horizontal="center" vertical="center"/>
      <protection locked="0"/>
    </xf>
    <xf numFmtId="2" fontId="10" fillId="4" borderId="21" xfId="3" applyNumberFormat="1" applyFont="1" applyFill="1" applyBorder="1" applyAlignment="1" applyProtection="1">
      <alignment horizontal="center" vertical="center"/>
      <protection locked="0"/>
    </xf>
    <xf numFmtId="2" fontId="10" fillId="4" borderId="24" xfId="3" applyNumberFormat="1" applyFont="1" applyFill="1" applyBorder="1" applyAlignment="1" applyProtection="1">
      <alignment horizontal="center" vertical="center"/>
      <protection locked="0"/>
    </xf>
    <xf numFmtId="0" fontId="17" fillId="6" borderId="0" xfId="0" applyFont="1" applyFill="1" applyAlignment="1" applyProtection="1">
      <alignment horizontal="center" vertical="center"/>
      <protection hidden="1"/>
    </xf>
    <xf numFmtId="0" fontId="7" fillId="0" borderId="0" xfId="0" applyFont="1" applyAlignment="1" applyProtection="1">
      <alignment horizontal="center"/>
      <protection hidden="1"/>
    </xf>
    <xf numFmtId="0" fontId="9" fillId="3" borderId="13" xfId="0" applyFont="1" applyFill="1" applyBorder="1" applyAlignment="1" applyProtection="1">
      <alignment horizontal="right" vertical="center"/>
      <protection hidden="1"/>
    </xf>
    <xf numFmtId="0" fontId="9" fillId="3" borderId="14" xfId="0" applyFont="1" applyFill="1" applyBorder="1" applyAlignment="1" applyProtection="1">
      <alignment horizontal="right" vertical="center"/>
      <protection hidden="1"/>
    </xf>
    <xf numFmtId="0" fontId="7" fillId="4" borderId="15" xfId="0" applyFont="1" applyFill="1" applyBorder="1" applyAlignment="1" applyProtection="1">
      <alignment horizontal="left" vertical="center" wrapText="1"/>
      <protection locked="0" hidden="1"/>
    </xf>
    <xf numFmtId="0" fontId="7" fillId="4" borderId="16" xfId="0" applyFont="1" applyFill="1" applyBorder="1" applyAlignment="1" applyProtection="1">
      <alignment horizontal="left" vertical="center" wrapText="1"/>
      <protection locked="0" hidden="1"/>
    </xf>
    <xf numFmtId="0" fontId="9" fillId="3" borderId="4" xfId="0" applyFont="1" applyFill="1" applyBorder="1" applyAlignment="1" applyProtection="1">
      <alignment horizontal="right" vertical="center"/>
      <protection hidden="1"/>
    </xf>
    <xf numFmtId="0" fontId="9" fillId="3" borderId="5" xfId="0" applyFont="1" applyFill="1" applyBorder="1" applyAlignment="1" applyProtection="1">
      <alignment horizontal="right" vertical="center"/>
      <protection hidden="1"/>
    </xf>
    <xf numFmtId="0" fontId="10" fillId="4" borderId="5" xfId="3" applyNumberFormat="1" applyFont="1" applyFill="1" applyBorder="1" applyAlignment="1" applyProtection="1">
      <alignment horizontal="left" vertical="center"/>
      <protection locked="0"/>
    </xf>
    <xf numFmtId="0" fontId="10" fillId="4" borderId="5" xfId="3" applyNumberFormat="1" applyFont="1" applyFill="1" applyBorder="1" applyAlignment="1" applyProtection="1">
      <alignment horizontal="left" vertical="center"/>
    </xf>
    <xf numFmtId="0" fontId="10" fillId="4" borderId="6" xfId="3" applyNumberFormat="1" applyFont="1" applyFill="1" applyBorder="1" applyAlignment="1" applyProtection="1">
      <alignment horizontal="left" vertical="center"/>
    </xf>
    <xf numFmtId="2" fontId="10" fillId="4" borderId="15" xfId="3" applyNumberFormat="1" applyFont="1" applyFill="1" applyBorder="1" applyAlignment="1" applyProtection="1">
      <alignment horizontal="center" vertical="center"/>
      <protection locked="0"/>
    </xf>
    <xf numFmtId="2" fontId="10" fillId="4" borderId="26" xfId="3" applyNumberFormat="1" applyFont="1" applyFill="1" applyBorder="1" applyAlignment="1" applyProtection="1">
      <alignment horizontal="center" vertical="center"/>
      <protection locked="0"/>
    </xf>
    <xf numFmtId="2" fontId="10" fillId="4" borderId="27" xfId="3" applyNumberFormat="1" applyFont="1" applyFill="1" applyBorder="1" applyAlignment="1" applyProtection="1">
      <alignment horizontal="center" vertical="center"/>
      <protection locked="0"/>
    </xf>
    <xf numFmtId="0" fontId="9" fillId="3" borderId="7" xfId="0" applyFont="1" applyFill="1" applyBorder="1" applyAlignment="1" applyProtection="1">
      <alignment horizontal="right" vertical="center"/>
      <protection hidden="1"/>
    </xf>
    <xf numFmtId="0" fontId="9" fillId="3" borderId="8" xfId="0" applyFont="1" applyFill="1" applyBorder="1" applyAlignment="1" applyProtection="1">
      <alignment horizontal="right" vertical="center"/>
      <protection hidden="1"/>
    </xf>
    <xf numFmtId="0" fontId="10" fillId="4" borderId="8" xfId="3" applyNumberFormat="1" applyFont="1" applyFill="1" applyBorder="1" applyAlignment="1" applyProtection="1">
      <alignment horizontal="left" vertical="center"/>
      <protection locked="0"/>
    </xf>
    <xf numFmtId="0" fontId="10" fillId="4" borderId="8" xfId="3" applyNumberFormat="1" applyFont="1" applyFill="1" applyBorder="1" applyAlignment="1" applyProtection="1">
      <alignment horizontal="left" vertical="center"/>
    </xf>
    <xf numFmtId="0" fontId="10" fillId="4" borderId="9" xfId="3" applyNumberFormat="1" applyFont="1" applyFill="1" applyBorder="1" applyAlignment="1" applyProtection="1">
      <alignment horizontal="left" vertical="center"/>
    </xf>
    <xf numFmtId="20" fontId="10" fillId="4" borderId="15" xfId="3" applyNumberFormat="1" applyFont="1" applyFill="1" applyBorder="1" applyAlignment="1" applyProtection="1">
      <alignment horizontal="center" vertical="top"/>
      <protection hidden="1"/>
    </xf>
    <xf numFmtId="20" fontId="10" fillId="4" borderId="26" xfId="3" applyNumberFormat="1" applyFont="1" applyFill="1" applyBorder="1" applyAlignment="1" applyProtection="1">
      <alignment horizontal="center" vertical="top"/>
      <protection hidden="1"/>
    </xf>
    <xf numFmtId="0" fontId="10" fillId="4" borderId="26" xfId="3" applyNumberFormat="1" applyFont="1" applyFill="1" applyBorder="1" applyAlignment="1" applyProtection="1">
      <alignment horizontal="left" vertical="center"/>
      <protection hidden="1"/>
    </xf>
    <xf numFmtId="0" fontId="7" fillId="4" borderId="28" xfId="0" applyFont="1" applyFill="1" applyBorder="1" applyAlignment="1" applyProtection="1">
      <alignment horizontal="left" vertical="center" wrapText="1"/>
      <protection locked="0" hidden="1"/>
    </xf>
    <xf numFmtId="0" fontId="7" fillId="4" borderId="29" xfId="0" applyFont="1" applyFill="1" applyBorder="1" applyAlignment="1" applyProtection="1">
      <alignment horizontal="left" vertical="center" wrapText="1"/>
      <protection locked="0" hidden="1"/>
    </xf>
    <xf numFmtId="0" fontId="7" fillId="4" borderId="30" xfId="0" applyFont="1" applyFill="1" applyBorder="1" applyAlignment="1" applyProtection="1">
      <alignment horizontal="left" vertical="center" wrapText="1"/>
      <protection locked="0" hidden="1"/>
    </xf>
    <xf numFmtId="0" fontId="9" fillId="3" borderId="25" xfId="0" applyFont="1" applyFill="1" applyBorder="1" applyAlignment="1" applyProtection="1">
      <alignment horizontal="right" vertical="center"/>
      <protection hidden="1"/>
    </xf>
    <xf numFmtId="0" fontId="9" fillId="3" borderId="26" xfId="0" applyFont="1" applyFill="1" applyBorder="1" applyAlignment="1" applyProtection="1">
      <alignment horizontal="right" vertical="center"/>
      <protection hidden="1"/>
    </xf>
    <xf numFmtId="0" fontId="9" fillId="3" borderId="16" xfId="0" applyFont="1" applyFill="1" applyBorder="1" applyAlignment="1" applyProtection="1">
      <alignment horizontal="right" vertical="center"/>
      <protection hidden="1"/>
    </xf>
    <xf numFmtId="0" fontId="7" fillId="4" borderId="26" xfId="0" applyFont="1" applyFill="1" applyBorder="1" applyAlignment="1" applyProtection="1">
      <alignment horizontal="left" vertical="center" wrapText="1"/>
      <protection locked="0" hidden="1"/>
    </xf>
    <xf numFmtId="0" fontId="10" fillId="4" borderId="5" xfId="0" applyFont="1" applyFill="1" applyBorder="1" applyAlignment="1">
      <alignment horizontal="left" vertical="center"/>
    </xf>
    <xf numFmtId="0" fontId="10" fillId="4" borderId="6" xfId="0" applyFont="1" applyFill="1" applyBorder="1" applyAlignment="1">
      <alignment horizontal="left" vertical="center"/>
    </xf>
    <xf numFmtId="0" fontId="9" fillId="3" borderId="20" xfId="0" applyFont="1" applyFill="1" applyBorder="1" applyAlignment="1" applyProtection="1">
      <alignment horizontal="right" vertical="center"/>
      <protection hidden="1"/>
    </xf>
    <xf numFmtId="0" fontId="9" fillId="3" borderId="21" xfId="0" applyFont="1" applyFill="1" applyBorder="1" applyAlignment="1" applyProtection="1">
      <alignment horizontal="right" vertical="center"/>
      <protection hidden="1"/>
    </xf>
    <xf numFmtId="0" fontId="9" fillId="3" borderId="22" xfId="0" applyFont="1" applyFill="1" applyBorder="1" applyAlignment="1" applyProtection="1">
      <alignment horizontal="right" vertical="center"/>
      <protection hidden="1"/>
    </xf>
    <xf numFmtId="0" fontId="10" fillId="4" borderId="23" xfId="3" applyNumberFormat="1" applyFont="1" applyFill="1" applyBorder="1" applyAlignment="1" applyProtection="1">
      <alignment horizontal="left" vertical="center"/>
      <protection locked="0"/>
    </xf>
    <xf numFmtId="0" fontId="10" fillId="4" borderId="21" xfId="3" applyNumberFormat="1" applyFont="1" applyFill="1" applyBorder="1" applyAlignment="1" applyProtection="1">
      <alignment horizontal="left" vertical="center"/>
      <protection locked="0"/>
    </xf>
    <xf numFmtId="0" fontId="10" fillId="4" borderId="24" xfId="3" applyNumberFormat="1" applyFont="1" applyFill="1" applyBorder="1" applyAlignment="1" applyProtection="1">
      <alignment horizontal="left" vertical="center"/>
      <protection locked="0"/>
    </xf>
    <xf numFmtId="166" fontId="10" fillId="4" borderId="5" xfId="3" applyNumberFormat="1" applyFont="1" applyFill="1" applyBorder="1" applyAlignment="1" applyProtection="1">
      <alignment horizontal="left" vertical="center"/>
      <protection locked="0"/>
    </xf>
    <xf numFmtId="166" fontId="10" fillId="4" borderId="5" xfId="3" applyNumberFormat="1" applyFont="1" applyFill="1" applyBorder="1" applyAlignment="1" applyProtection="1">
      <alignment horizontal="left" vertical="center"/>
    </xf>
    <xf numFmtId="166" fontId="10" fillId="4" borderId="5" xfId="0" applyNumberFormat="1" applyFont="1" applyFill="1" applyBorder="1" applyAlignment="1">
      <alignment horizontal="left" vertical="center"/>
    </xf>
    <xf numFmtId="166" fontId="10" fillId="4" borderId="6" xfId="0" applyNumberFormat="1" applyFont="1" applyFill="1" applyBorder="1" applyAlignment="1">
      <alignment horizontal="left" vertical="center"/>
    </xf>
    <xf numFmtId="168" fontId="10" fillId="4" borderId="15" xfId="0" applyNumberFormat="1" applyFont="1" applyFill="1" applyBorder="1" applyAlignment="1" applyProtection="1">
      <alignment horizontal="left" vertical="center"/>
      <protection locked="0" hidden="1"/>
    </xf>
    <xf numFmtId="168" fontId="10" fillId="4" borderId="26" xfId="0" applyNumberFormat="1" applyFont="1" applyFill="1" applyBorder="1" applyAlignment="1" applyProtection="1">
      <alignment horizontal="left" vertical="center"/>
      <protection locked="0" hidden="1"/>
    </xf>
    <xf numFmtId="168" fontId="10" fillId="4" borderId="27" xfId="0" applyNumberFormat="1" applyFont="1" applyFill="1" applyBorder="1" applyAlignment="1" applyProtection="1">
      <alignment horizontal="left" vertical="center"/>
      <protection locked="0" hidden="1"/>
    </xf>
    <xf numFmtId="169" fontId="7" fillId="4" borderId="5" xfId="0" applyNumberFormat="1" applyFont="1" applyFill="1" applyBorder="1" applyAlignment="1" applyProtection="1">
      <alignment horizontal="left" vertical="center"/>
      <protection locked="0" hidden="1"/>
    </xf>
    <xf numFmtId="168" fontId="11" fillId="4" borderId="5" xfId="0" applyNumberFormat="1" applyFont="1" applyFill="1" applyBorder="1" applyAlignment="1" applyProtection="1">
      <alignment horizontal="left" vertical="center"/>
      <protection hidden="1"/>
    </xf>
    <xf numFmtId="170" fontId="12" fillId="4" borderId="15" xfId="0" applyNumberFormat="1" applyFont="1" applyFill="1" applyBorder="1" applyAlignment="1" applyProtection="1">
      <alignment horizontal="center" vertical="center"/>
      <protection locked="0" hidden="1"/>
    </xf>
    <xf numFmtId="170" fontId="12" fillId="4" borderId="26" xfId="0" applyNumberFormat="1" applyFont="1" applyFill="1" applyBorder="1" applyAlignment="1" applyProtection="1">
      <alignment horizontal="center" vertical="center"/>
      <protection locked="0" hidden="1"/>
    </xf>
    <xf numFmtId="170" fontId="12" fillId="4" borderId="27" xfId="0" applyNumberFormat="1" applyFont="1" applyFill="1" applyBorder="1" applyAlignment="1" applyProtection="1">
      <alignment horizontal="center" vertical="center"/>
      <protection locked="0" hidden="1"/>
    </xf>
    <xf numFmtId="0" fontId="6" fillId="4" borderId="0" xfId="0" applyFont="1" applyFill="1" applyAlignment="1" applyProtection="1">
      <alignment horizontal="justify" vertical="top"/>
      <protection hidden="1"/>
    </xf>
    <xf numFmtId="0" fontId="7" fillId="2" borderId="44" xfId="0" applyFont="1" applyFill="1" applyBorder="1" applyAlignment="1" applyProtection="1">
      <alignment horizontal="center" vertical="center"/>
      <protection hidden="1"/>
    </xf>
    <xf numFmtId="0" fontId="7" fillId="2" borderId="33" xfId="0" applyFont="1" applyFill="1" applyBorder="1" applyAlignment="1" applyProtection="1">
      <alignment horizontal="center" vertical="center"/>
      <protection hidden="1"/>
    </xf>
    <xf numFmtId="0" fontId="7" fillId="2" borderId="45" xfId="0" applyFont="1" applyFill="1" applyBorder="1" applyAlignment="1" applyProtection="1">
      <alignment horizontal="center" vertical="center"/>
      <protection hidden="1"/>
    </xf>
    <xf numFmtId="0" fontId="7" fillId="2" borderId="41" xfId="0" applyFont="1" applyFill="1" applyBorder="1" applyAlignment="1" applyProtection="1">
      <alignment horizontal="center" vertical="center"/>
      <protection hidden="1"/>
    </xf>
    <xf numFmtId="0" fontId="7" fillId="2" borderId="0" xfId="0" applyFont="1" applyFill="1" applyAlignment="1" applyProtection="1">
      <alignment horizontal="center" vertical="center"/>
      <protection hidden="1"/>
    </xf>
    <xf numFmtId="0" fontId="7" fillId="2" borderId="42" xfId="0" applyFont="1" applyFill="1" applyBorder="1" applyAlignment="1" applyProtection="1">
      <alignment horizontal="center" vertical="center"/>
      <protection hidden="1"/>
    </xf>
    <xf numFmtId="0" fontId="7" fillId="2" borderId="43" xfId="0" applyFont="1" applyFill="1" applyBorder="1" applyAlignment="1" applyProtection="1">
      <alignment horizontal="center" vertical="center"/>
      <protection hidden="1"/>
    </xf>
    <xf numFmtId="0" fontId="7" fillId="2" borderId="36" xfId="0" applyFont="1" applyFill="1" applyBorder="1" applyAlignment="1" applyProtection="1">
      <alignment horizontal="center" vertical="center"/>
      <protection hidden="1"/>
    </xf>
    <xf numFmtId="0" fontId="7" fillId="2" borderId="37" xfId="0" applyFont="1" applyFill="1" applyBorder="1" applyAlignment="1" applyProtection="1">
      <alignment horizontal="center" vertical="center"/>
      <protection hidden="1"/>
    </xf>
    <xf numFmtId="167" fontId="7" fillId="4" borderId="15" xfId="0" applyNumberFormat="1" applyFont="1" applyFill="1" applyBorder="1" applyAlignment="1" applyProtection="1">
      <alignment horizontal="center"/>
      <protection locked="0"/>
    </xf>
    <xf numFmtId="167" fontId="7" fillId="4" borderId="26" xfId="0" applyNumberFormat="1" applyFont="1" applyFill="1" applyBorder="1" applyAlignment="1" applyProtection="1">
      <alignment horizontal="center"/>
      <protection locked="0"/>
    </xf>
    <xf numFmtId="167" fontId="7" fillId="4" borderId="27" xfId="0" applyNumberFormat="1" applyFont="1" applyFill="1" applyBorder="1" applyAlignment="1" applyProtection="1">
      <alignment horizontal="center"/>
      <protection locked="0"/>
    </xf>
    <xf numFmtId="0" fontId="7" fillId="4" borderId="15" xfId="0" applyFont="1" applyFill="1" applyBorder="1" applyAlignment="1" applyProtection="1">
      <alignment horizontal="center"/>
      <protection locked="0"/>
    </xf>
    <xf numFmtId="0" fontId="7" fillId="4" borderId="26" xfId="0" applyFont="1" applyFill="1" applyBorder="1" applyAlignment="1" applyProtection="1">
      <alignment horizontal="center"/>
      <protection locked="0"/>
    </xf>
    <xf numFmtId="0" fontId="7" fillId="4" borderId="27" xfId="0" applyFont="1" applyFill="1" applyBorder="1" applyAlignment="1" applyProtection="1">
      <alignment horizontal="center"/>
      <protection locked="0"/>
    </xf>
    <xf numFmtId="0" fontId="7" fillId="4" borderId="15" xfId="0" applyFont="1" applyFill="1" applyBorder="1" applyAlignment="1" applyProtection="1">
      <alignment horizontal="left"/>
      <protection locked="0"/>
    </xf>
    <xf numFmtId="0" fontId="7" fillId="4" borderId="26" xfId="0" applyFont="1" applyFill="1" applyBorder="1" applyAlignment="1" applyProtection="1">
      <alignment horizontal="left"/>
      <protection locked="0"/>
    </xf>
    <xf numFmtId="0" fontId="7" fillId="4" borderId="27" xfId="0" applyFont="1" applyFill="1" applyBorder="1" applyAlignment="1" applyProtection="1">
      <alignment horizontal="left"/>
      <protection locked="0"/>
    </xf>
    <xf numFmtId="0" fontId="7" fillId="2" borderId="17" xfId="0" applyFont="1" applyFill="1" applyBorder="1" applyAlignment="1" applyProtection="1">
      <alignment horizontal="center"/>
      <protection locked="0" hidden="1"/>
    </xf>
    <xf numFmtId="0" fontId="7" fillId="2" borderId="18" xfId="0" applyFont="1" applyFill="1" applyBorder="1" applyAlignment="1" applyProtection="1">
      <alignment horizontal="center"/>
      <protection locked="0" hidden="1"/>
    </xf>
    <xf numFmtId="0" fontId="7" fillId="2" borderId="19" xfId="0" applyFont="1" applyFill="1" applyBorder="1" applyAlignment="1" applyProtection="1">
      <alignment horizontal="center"/>
      <protection locked="0" hidden="1"/>
    </xf>
    <xf numFmtId="0" fontId="13" fillId="3" borderId="34" xfId="0" applyFont="1" applyFill="1" applyBorder="1" applyAlignment="1" applyProtection="1">
      <alignment horizontal="right" vertical="center"/>
      <protection hidden="1"/>
    </xf>
    <xf numFmtId="0" fontId="13" fillId="3" borderId="29" xfId="0" applyFont="1" applyFill="1" applyBorder="1" applyAlignment="1" applyProtection="1">
      <alignment horizontal="right" vertical="center"/>
      <protection hidden="1"/>
    </xf>
    <xf numFmtId="0" fontId="13" fillId="3" borderId="35" xfId="0" applyFont="1" applyFill="1" applyBorder="1" applyAlignment="1" applyProtection="1">
      <alignment horizontal="right" vertical="center"/>
      <protection hidden="1"/>
    </xf>
    <xf numFmtId="169" fontId="14" fillId="4" borderId="10" xfId="0" applyNumberFormat="1" applyFont="1" applyFill="1" applyBorder="1" applyAlignment="1" applyProtection="1">
      <alignment horizontal="center"/>
      <protection locked="0"/>
    </xf>
    <xf numFmtId="169" fontId="14" fillId="4" borderId="11" xfId="0" applyNumberFormat="1" applyFont="1" applyFill="1" applyBorder="1" applyAlignment="1" applyProtection="1">
      <alignment horizontal="center"/>
      <protection locked="0"/>
    </xf>
    <xf numFmtId="169" fontId="14" fillId="4" borderId="12" xfId="0" applyNumberFormat="1" applyFont="1" applyFill="1" applyBorder="1" applyAlignment="1" applyProtection="1">
      <alignment horizontal="center"/>
      <protection locked="0"/>
    </xf>
    <xf numFmtId="0" fontId="7" fillId="0" borderId="41" xfId="0" applyFont="1" applyBorder="1" applyAlignment="1" applyProtection="1">
      <alignment horizontal="justify" vertical="top"/>
      <protection locked="0"/>
    </xf>
    <xf numFmtId="0" fontId="7" fillId="0" borderId="0" xfId="0" applyFont="1" applyAlignment="1" applyProtection="1">
      <alignment horizontal="justify" vertical="top"/>
      <protection locked="0"/>
    </xf>
    <xf numFmtId="0" fontId="7" fillId="0" borderId="42" xfId="0" applyFont="1" applyBorder="1" applyAlignment="1" applyProtection="1">
      <alignment horizontal="justify" vertical="top"/>
      <protection locked="0"/>
    </xf>
    <xf numFmtId="0" fontId="7" fillId="0" borderId="43" xfId="0" applyFont="1" applyBorder="1" applyAlignment="1" applyProtection="1">
      <alignment horizontal="justify" vertical="top"/>
      <protection locked="0"/>
    </xf>
    <xf numFmtId="0" fontId="7" fillId="0" borderId="36" xfId="0" applyFont="1" applyBorder="1" applyAlignment="1" applyProtection="1">
      <alignment horizontal="justify" vertical="top"/>
      <protection locked="0"/>
    </xf>
    <xf numFmtId="0" fontId="7" fillId="0" borderId="37" xfId="0" applyFont="1" applyBorder="1" applyAlignment="1" applyProtection="1">
      <alignment horizontal="justify" vertical="top"/>
      <protection locked="0"/>
    </xf>
    <xf numFmtId="0" fontId="7" fillId="2" borderId="41" xfId="0" applyFont="1" applyFill="1" applyBorder="1" applyAlignment="1" applyProtection="1">
      <alignment horizontal="justify" vertical="top" wrapText="1"/>
      <protection locked="0"/>
    </xf>
    <xf numFmtId="0" fontId="7" fillId="2" borderId="0" xfId="0" applyFont="1" applyFill="1" applyAlignment="1" applyProtection="1">
      <alignment horizontal="justify" vertical="top" wrapText="1"/>
      <protection locked="0"/>
    </xf>
    <xf numFmtId="0" fontId="7" fillId="2" borderId="42" xfId="0" applyFont="1" applyFill="1" applyBorder="1" applyAlignment="1" applyProtection="1">
      <alignment horizontal="justify" vertical="top" wrapText="1"/>
      <protection locked="0"/>
    </xf>
    <xf numFmtId="0" fontId="7" fillId="2" borderId="43" xfId="0" applyFont="1" applyFill="1" applyBorder="1" applyAlignment="1" applyProtection="1">
      <alignment horizontal="justify" vertical="top" wrapText="1"/>
      <protection locked="0"/>
    </xf>
    <xf numFmtId="0" fontId="7" fillId="2" borderId="36" xfId="0" applyFont="1" applyFill="1" applyBorder="1" applyAlignment="1" applyProtection="1">
      <alignment horizontal="justify" vertical="top" wrapText="1"/>
      <protection locked="0"/>
    </xf>
    <xf numFmtId="0" fontId="7" fillId="2" borderId="37" xfId="0" applyFont="1" applyFill="1" applyBorder="1" applyAlignment="1" applyProtection="1">
      <alignment horizontal="justify" vertical="top" wrapText="1"/>
      <protection locked="0"/>
    </xf>
    <xf numFmtId="0" fontId="13" fillId="3" borderId="31" xfId="0" applyFont="1" applyFill="1" applyBorder="1" applyAlignment="1" applyProtection="1">
      <alignment horizontal="right" vertical="center"/>
      <protection hidden="1"/>
    </xf>
    <xf numFmtId="0" fontId="13" fillId="3" borderId="11" xfId="0" applyFont="1" applyFill="1" applyBorder="1" applyAlignment="1" applyProtection="1">
      <alignment horizontal="right" vertical="center"/>
      <protection hidden="1"/>
    </xf>
    <xf numFmtId="0" fontId="13" fillId="3" borderId="32" xfId="0" applyFont="1" applyFill="1" applyBorder="1" applyAlignment="1" applyProtection="1">
      <alignment horizontal="right" vertical="center"/>
      <protection hidden="1"/>
    </xf>
    <xf numFmtId="169" fontId="13" fillId="4" borderId="10" xfId="0" applyNumberFormat="1" applyFont="1" applyFill="1" applyBorder="1" applyAlignment="1" applyProtection="1">
      <alignment horizontal="left" vertical="center"/>
      <protection locked="0" hidden="1"/>
    </xf>
    <xf numFmtId="169" fontId="13" fillId="4" borderId="11" xfId="0" applyNumberFormat="1" applyFont="1" applyFill="1" applyBorder="1" applyAlignment="1" applyProtection="1">
      <alignment horizontal="left" vertical="center"/>
      <protection locked="0" hidden="1"/>
    </xf>
    <xf numFmtId="169" fontId="13" fillId="4" borderId="12" xfId="0" applyNumberFormat="1" applyFont="1" applyFill="1" applyBorder="1" applyAlignment="1" applyProtection="1">
      <alignment horizontal="left" vertical="center"/>
      <protection locked="0" hidden="1"/>
    </xf>
    <xf numFmtId="0" fontId="7" fillId="0" borderId="33" xfId="0" applyFont="1" applyBorder="1" applyAlignment="1" applyProtection="1">
      <alignment horizontal="center"/>
      <protection hidden="1"/>
    </xf>
    <xf numFmtId="0" fontId="11" fillId="6" borderId="46" xfId="0" applyFont="1" applyFill="1" applyBorder="1" applyAlignment="1">
      <alignment horizontal="center"/>
    </xf>
    <xf numFmtId="0" fontId="11" fillId="6" borderId="47" xfId="0" applyFont="1" applyFill="1" applyBorder="1" applyAlignment="1">
      <alignment horizontal="center"/>
    </xf>
    <xf numFmtId="0" fontId="11" fillId="6" borderId="33" xfId="0" applyFont="1" applyFill="1" applyBorder="1" applyAlignment="1">
      <alignment horizontal="center"/>
    </xf>
    <xf numFmtId="0" fontId="11" fillId="6" borderId="48" xfId="0" applyFont="1" applyFill="1" applyBorder="1" applyAlignment="1">
      <alignment horizontal="center"/>
    </xf>
    <xf numFmtId="169" fontId="7" fillId="4" borderId="15" xfId="0" applyNumberFormat="1" applyFont="1" applyFill="1" applyBorder="1" applyAlignment="1" applyProtection="1">
      <alignment horizontal="left" vertical="center"/>
      <protection locked="0" hidden="1"/>
    </xf>
    <xf numFmtId="169" fontId="7" fillId="4" borderId="26" xfId="0" applyNumberFormat="1" applyFont="1" applyFill="1" applyBorder="1" applyAlignment="1" applyProtection="1">
      <alignment horizontal="left" vertical="center"/>
      <protection locked="0" hidden="1"/>
    </xf>
    <xf numFmtId="169" fontId="7" fillId="4" borderId="27" xfId="0" applyNumberFormat="1" applyFont="1" applyFill="1" applyBorder="1" applyAlignment="1" applyProtection="1">
      <alignment horizontal="left" vertical="center"/>
      <protection locked="0" hidden="1"/>
    </xf>
    <xf numFmtId="169" fontId="7" fillId="4" borderId="5" xfId="0" applyNumberFormat="1" applyFont="1" applyFill="1" applyBorder="1" applyAlignment="1" applyProtection="1">
      <alignment horizontal="left" vertical="center"/>
      <protection locked="0"/>
    </xf>
    <xf numFmtId="169" fontId="7" fillId="4" borderId="6" xfId="0" applyNumberFormat="1" applyFont="1" applyFill="1" applyBorder="1" applyAlignment="1" applyProtection="1">
      <alignment horizontal="left" vertical="center"/>
      <protection locked="0"/>
    </xf>
    <xf numFmtId="169" fontId="7" fillId="4" borderId="15" xfId="0" applyNumberFormat="1" applyFont="1" applyFill="1" applyBorder="1" applyAlignment="1" applyProtection="1">
      <alignment horizontal="left" vertical="center"/>
      <protection locked="0"/>
    </xf>
    <xf numFmtId="169" fontId="7" fillId="4" borderId="16" xfId="0" applyNumberFormat="1" applyFont="1" applyFill="1" applyBorder="1" applyAlignment="1" applyProtection="1">
      <alignment horizontal="left" vertical="center"/>
      <protection locked="0"/>
    </xf>
    <xf numFmtId="169" fontId="9" fillId="4" borderId="15" xfId="0" applyNumberFormat="1" applyFont="1" applyFill="1" applyBorder="1" applyAlignment="1" applyProtection="1">
      <alignment horizontal="center" vertical="center"/>
      <protection hidden="1"/>
    </xf>
    <xf numFmtId="169" fontId="9" fillId="4" borderId="26" xfId="0" applyNumberFormat="1" applyFont="1" applyFill="1" applyBorder="1" applyAlignment="1" applyProtection="1">
      <alignment horizontal="center" vertical="center"/>
      <protection hidden="1"/>
    </xf>
    <xf numFmtId="169" fontId="9" fillId="4" borderId="16" xfId="0" applyNumberFormat="1" applyFont="1" applyFill="1" applyBorder="1" applyAlignment="1" applyProtection="1">
      <alignment horizontal="center" vertical="center"/>
      <protection hidden="1"/>
    </xf>
    <xf numFmtId="169" fontId="7" fillId="4" borderId="15" xfId="0" applyNumberFormat="1" applyFont="1" applyFill="1" applyBorder="1" applyAlignment="1" applyProtection="1">
      <alignment horizontal="center" vertical="center"/>
      <protection locked="0" hidden="1"/>
    </xf>
    <xf numFmtId="169" fontId="7" fillId="4" borderId="26" xfId="0" applyNumberFormat="1" applyFont="1" applyFill="1" applyBorder="1" applyAlignment="1" applyProtection="1">
      <alignment horizontal="center" vertical="center"/>
      <protection locked="0" hidden="1"/>
    </xf>
    <xf numFmtId="169" fontId="7" fillId="4" borderId="16" xfId="0" applyNumberFormat="1" applyFont="1" applyFill="1" applyBorder="1" applyAlignment="1" applyProtection="1">
      <alignment horizontal="center" vertical="center"/>
      <protection locked="0" hidden="1"/>
    </xf>
    <xf numFmtId="169" fontId="3" fillId="4" borderId="15" xfId="0" applyNumberFormat="1" applyFont="1" applyFill="1" applyBorder="1" applyAlignment="1" applyProtection="1">
      <alignment horizontal="center" vertical="center"/>
      <protection locked="0"/>
    </xf>
    <xf numFmtId="169" fontId="3" fillId="4" borderId="26" xfId="0" applyNumberFormat="1" applyFont="1" applyFill="1" applyBorder="1" applyAlignment="1" applyProtection="1">
      <alignment horizontal="center" vertical="center"/>
      <protection locked="0"/>
    </xf>
    <xf numFmtId="169" fontId="3" fillId="4" borderId="27" xfId="0" applyNumberFormat="1" applyFont="1" applyFill="1" applyBorder="1" applyAlignment="1" applyProtection="1">
      <alignment horizontal="center" vertical="center"/>
      <protection locked="0"/>
    </xf>
    <xf numFmtId="0" fontId="9" fillId="3" borderId="38" xfId="0" applyFont="1" applyFill="1" applyBorder="1" applyAlignment="1" applyProtection="1">
      <alignment horizontal="right" vertical="center"/>
      <protection hidden="1"/>
    </xf>
    <xf numFmtId="0" fontId="9" fillId="3" borderId="18" xfId="0" applyFont="1" applyFill="1" applyBorder="1" applyAlignment="1" applyProtection="1">
      <alignment horizontal="right" vertical="center"/>
      <protection hidden="1"/>
    </xf>
    <xf numFmtId="0" fontId="9" fillId="3" borderId="39" xfId="0" applyFont="1" applyFill="1" applyBorder="1" applyAlignment="1" applyProtection="1">
      <alignment horizontal="right" vertical="center"/>
      <protection hidden="1"/>
    </xf>
    <xf numFmtId="4" fontId="7" fillId="4" borderId="15" xfId="0" applyNumberFormat="1" applyFont="1" applyFill="1" applyBorder="1" applyAlignment="1" applyProtection="1">
      <alignment horizontal="center"/>
      <protection locked="0"/>
    </xf>
    <xf numFmtId="4" fontId="7" fillId="4" borderId="26" xfId="0" applyNumberFormat="1" applyFont="1" applyFill="1" applyBorder="1" applyAlignment="1" applyProtection="1">
      <alignment horizontal="center"/>
      <protection locked="0"/>
    </xf>
    <xf numFmtId="4" fontId="7" fillId="4" borderId="27" xfId="0" applyNumberFormat="1" applyFont="1" applyFill="1" applyBorder="1" applyAlignment="1" applyProtection="1">
      <alignment horizontal="center"/>
      <protection locked="0"/>
    </xf>
    <xf numFmtId="3" fontId="3" fillId="0" borderId="49" xfId="0" applyNumberFormat="1" applyFont="1" applyBorder="1" applyAlignment="1">
      <alignment horizontal="center"/>
    </xf>
    <xf numFmtId="49" fontId="3" fillId="0" borderId="49" xfId="0" applyNumberFormat="1" applyFont="1" applyBorder="1" applyAlignment="1">
      <alignment horizontal="center"/>
    </xf>
    <xf numFmtId="0" fontId="9" fillId="3" borderId="34" xfId="0" applyFont="1" applyFill="1" applyBorder="1" applyAlignment="1" applyProtection="1">
      <alignment horizontal="right" vertical="center"/>
      <protection hidden="1"/>
    </xf>
    <xf numFmtId="0" fontId="9" fillId="3" borderId="29" xfId="0" applyFont="1" applyFill="1" applyBorder="1" applyAlignment="1" applyProtection="1">
      <alignment horizontal="right" vertical="center"/>
      <protection hidden="1"/>
    </xf>
    <xf numFmtId="0" fontId="9" fillId="3" borderId="35" xfId="0" applyFont="1" applyFill="1" applyBorder="1" applyAlignment="1" applyProtection="1">
      <alignment horizontal="right" vertical="center"/>
      <protection hidden="1"/>
    </xf>
    <xf numFmtId="169" fontId="7" fillId="4" borderId="15" xfId="0" applyNumberFormat="1" applyFont="1" applyFill="1" applyBorder="1" applyAlignment="1" applyProtection="1">
      <alignment horizontal="center"/>
      <protection locked="0"/>
    </xf>
    <xf numFmtId="169" fontId="7" fillId="4" borderId="26" xfId="0" applyNumberFormat="1" applyFont="1" applyFill="1" applyBorder="1" applyAlignment="1" applyProtection="1">
      <alignment horizontal="center"/>
      <protection locked="0"/>
    </xf>
    <xf numFmtId="169" fontId="7" fillId="4" borderId="27" xfId="0" applyNumberFormat="1" applyFont="1" applyFill="1" applyBorder="1" applyAlignment="1" applyProtection="1">
      <alignment horizontal="center"/>
      <protection locked="0"/>
    </xf>
    <xf numFmtId="169" fontId="7" fillId="4" borderId="17" xfId="0" applyNumberFormat="1" applyFont="1" applyFill="1" applyBorder="1" applyAlignment="1" applyProtection="1">
      <alignment horizontal="center"/>
      <protection locked="0"/>
    </xf>
    <xf numFmtId="169" fontId="7" fillId="4" borderId="18" xfId="0" applyNumberFormat="1" applyFont="1" applyFill="1" applyBorder="1" applyAlignment="1" applyProtection="1">
      <alignment horizontal="center"/>
      <protection locked="0"/>
    </xf>
    <xf numFmtId="169" fontId="7" fillId="4" borderId="19" xfId="0" applyNumberFormat="1" applyFont="1" applyFill="1" applyBorder="1" applyAlignment="1" applyProtection="1">
      <alignment horizontal="center"/>
      <protection locked="0"/>
    </xf>
    <xf numFmtId="0" fontId="3" fillId="4" borderId="44" xfId="0" applyFont="1" applyFill="1" applyBorder="1" applyAlignment="1">
      <alignment horizontal="left" vertical="top" wrapText="1"/>
    </xf>
    <xf numFmtId="0" fontId="3" fillId="4" borderId="33" xfId="0" applyFont="1" applyFill="1" applyBorder="1" applyAlignment="1">
      <alignment horizontal="left" vertical="top" wrapText="1"/>
    </xf>
    <xf numFmtId="0" fontId="3" fillId="4" borderId="45" xfId="0" applyFont="1" applyFill="1" applyBorder="1" applyAlignment="1">
      <alignment horizontal="left" vertical="top" wrapText="1"/>
    </xf>
    <xf numFmtId="0" fontId="3" fillId="4" borderId="41" xfId="0" applyFont="1" applyFill="1" applyBorder="1" applyAlignment="1">
      <alignment horizontal="left" vertical="top" wrapText="1"/>
    </xf>
    <xf numFmtId="0" fontId="3" fillId="4" borderId="0" xfId="0" applyFont="1" applyFill="1" applyAlignment="1">
      <alignment horizontal="left" vertical="top" wrapText="1"/>
    </xf>
    <xf numFmtId="0" fontId="3" fillId="4" borderId="42" xfId="0" applyFont="1" applyFill="1" applyBorder="1" applyAlignment="1">
      <alignment horizontal="left" vertical="top" wrapText="1"/>
    </xf>
    <xf numFmtId="0" fontId="3" fillId="4" borderId="43" xfId="0" applyFont="1" applyFill="1" applyBorder="1" applyAlignment="1">
      <alignment horizontal="left" vertical="top" wrapText="1"/>
    </xf>
    <xf numFmtId="0" fontId="3" fillId="4" borderId="36" xfId="0" applyFont="1" applyFill="1" applyBorder="1" applyAlignment="1">
      <alignment horizontal="left" vertical="top" wrapText="1"/>
    </xf>
    <xf numFmtId="0" fontId="3" fillId="4" borderId="37" xfId="0" applyFont="1" applyFill="1" applyBorder="1" applyAlignment="1">
      <alignment horizontal="left" vertical="top" wrapText="1"/>
    </xf>
    <xf numFmtId="0" fontId="9" fillId="3" borderId="31" xfId="0" applyFont="1" applyFill="1" applyBorder="1" applyAlignment="1" applyProtection="1">
      <alignment horizontal="right" vertical="center"/>
      <protection hidden="1"/>
    </xf>
    <xf numFmtId="0" fontId="9" fillId="3" borderId="11" xfId="0" applyFont="1" applyFill="1" applyBorder="1" applyAlignment="1" applyProtection="1">
      <alignment horizontal="right" vertical="center"/>
      <protection hidden="1"/>
    </xf>
    <xf numFmtId="0" fontId="9" fillId="3" borderId="32" xfId="0" applyFont="1" applyFill="1" applyBorder="1" applyAlignment="1" applyProtection="1">
      <alignment horizontal="right" vertical="center"/>
      <protection hidden="1"/>
    </xf>
    <xf numFmtId="0" fontId="7" fillId="4" borderId="10" xfId="0" applyFont="1" applyFill="1" applyBorder="1" applyAlignment="1" applyProtection="1">
      <alignment horizontal="left" vertical="center" wrapText="1"/>
      <protection locked="0" hidden="1"/>
    </xf>
    <xf numFmtId="0" fontId="7" fillId="4" borderId="32" xfId="0" applyFont="1" applyFill="1" applyBorder="1" applyAlignment="1" applyProtection="1">
      <alignment horizontal="left" vertical="center" wrapText="1"/>
      <protection locked="0" hidden="1"/>
    </xf>
    <xf numFmtId="4" fontId="7" fillId="4" borderId="10" xfId="0" applyNumberFormat="1" applyFont="1" applyFill="1" applyBorder="1" applyAlignment="1" applyProtection="1">
      <alignment horizontal="center"/>
      <protection hidden="1"/>
    </xf>
    <xf numFmtId="4" fontId="7" fillId="4" borderId="11" xfId="0" applyNumberFormat="1" applyFont="1" applyFill="1" applyBorder="1" applyAlignment="1" applyProtection="1">
      <alignment horizontal="center"/>
      <protection hidden="1"/>
    </xf>
    <xf numFmtId="0" fontId="10" fillId="4" borderId="11" xfId="0" applyFont="1" applyFill="1" applyBorder="1" applyAlignment="1">
      <alignment horizontal="center" vertical="center"/>
    </xf>
    <xf numFmtId="0" fontId="10" fillId="4" borderId="12" xfId="0" applyFont="1" applyFill="1" applyBorder="1" applyAlignment="1">
      <alignment horizontal="center" vertical="center"/>
    </xf>
    <xf numFmtId="169" fontId="7" fillId="4" borderId="14" xfId="0" applyNumberFormat="1" applyFont="1" applyFill="1" applyBorder="1" applyAlignment="1" applyProtection="1">
      <alignment horizontal="left" vertical="center"/>
      <protection locked="0"/>
    </xf>
    <xf numFmtId="169" fontId="7" fillId="4" borderId="40" xfId="0" applyNumberFormat="1" applyFont="1" applyFill="1" applyBorder="1" applyAlignment="1" applyProtection="1">
      <alignment horizontal="left" vertical="center"/>
      <protection locked="0"/>
    </xf>
    <xf numFmtId="4" fontId="12" fillId="4" borderId="8" xfId="2" applyNumberFormat="1" applyFont="1" applyFill="1" applyBorder="1" applyAlignment="1" applyProtection="1">
      <alignment horizontal="left" vertical="center" wrapText="1"/>
      <protection hidden="1"/>
    </xf>
    <xf numFmtId="4" fontId="12" fillId="4" borderId="9" xfId="2" applyNumberFormat="1" applyFont="1" applyFill="1" applyBorder="1" applyAlignment="1" applyProtection="1">
      <alignment horizontal="left" vertical="center" wrapText="1"/>
      <protection hidden="1"/>
    </xf>
    <xf numFmtId="0" fontId="3" fillId="4" borderId="55" xfId="0" applyFont="1" applyFill="1" applyBorder="1" applyAlignment="1">
      <alignment horizontal="center"/>
    </xf>
    <xf numFmtId="0" fontId="3" fillId="4" borderId="56" xfId="0" applyFont="1" applyFill="1" applyBorder="1" applyAlignment="1">
      <alignment horizontal="center"/>
    </xf>
    <xf numFmtId="0" fontId="21" fillId="9" borderId="47" xfId="0" applyFont="1" applyFill="1" applyBorder="1" applyAlignment="1">
      <alignment horizontal="center"/>
    </xf>
    <xf numFmtId="0" fontId="11" fillId="6" borderId="0" xfId="0" applyFont="1" applyFill="1" applyAlignment="1">
      <alignment horizontal="center"/>
    </xf>
    <xf numFmtId="0" fontId="3" fillId="0" borderId="36" xfId="0" applyFont="1" applyBorder="1" applyAlignment="1">
      <alignment horizontal="center"/>
    </xf>
    <xf numFmtId="0" fontId="11" fillId="11" borderId="44" xfId="0" applyFont="1" applyFill="1" applyBorder="1" applyAlignment="1">
      <alignment horizontal="center"/>
    </xf>
    <xf numFmtId="0" fontId="11" fillId="11" borderId="45" xfId="0" applyFont="1" applyFill="1" applyBorder="1" applyAlignment="1">
      <alignment horizontal="center"/>
    </xf>
    <xf numFmtId="0" fontId="3" fillId="0" borderId="50" xfId="0" applyFont="1" applyBorder="1" applyAlignment="1">
      <alignment horizontal="center"/>
    </xf>
    <xf numFmtId="177" fontId="3" fillId="0" borderId="46" xfId="0" applyNumberFormat="1" applyFont="1" applyBorder="1" applyAlignment="1">
      <alignment horizontal="center"/>
    </xf>
    <xf numFmtId="177" fontId="3" fillId="0" borderId="47" xfId="0" applyNumberFormat="1" applyFont="1" applyBorder="1" applyAlignment="1">
      <alignment horizontal="center"/>
    </xf>
    <xf numFmtId="0" fontId="21" fillId="9" borderId="50" xfId="0" applyFont="1" applyFill="1" applyBorder="1" applyAlignment="1">
      <alignment horizontal="center"/>
    </xf>
    <xf numFmtId="0" fontId="11" fillId="9" borderId="44" xfId="0" applyFont="1" applyFill="1" applyBorder="1" applyAlignment="1">
      <alignment horizontal="center"/>
    </xf>
    <xf numFmtId="0" fontId="11" fillId="9" borderId="45" xfId="0" applyFont="1" applyFill="1" applyBorder="1" applyAlignment="1">
      <alignment horizontal="center"/>
    </xf>
    <xf numFmtId="0" fontId="11" fillId="11" borderId="52" xfId="0" applyFont="1" applyFill="1" applyBorder="1" applyAlignment="1">
      <alignment horizontal="center"/>
    </xf>
    <xf numFmtId="0" fontId="22" fillId="10" borderId="0" xfId="0" applyFont="1" applyFill="1" applyAlignment="1">
      <alignment horizontal="center"/>
    </xf>
    <xf numFmtId="0" fontId="23" fillId="6" borderId="46" xfId="0" applyFont="1" applyFill="1" applyBorder="1" applyAlignment="1">
      <alignment horizontal="center"/>
    </xf>
    <xf numFmtId="0" fontId="23" fillId="6" borderId="47" xfId="0" applyFont="1" applyFill="1" applyBorder="1" applyAlignment="1">
      <alignment horizontal="center"/>
    </xf>
    <xf numFmtId="0" fontId="0" fillId="0" borderId="46" xfId="0" applyBorder="1" applyAlignment="1">
      <alignment horizontal="left"/>
    </xf>
    <xf numFmtId="0" fontId="0" fillId="0" borderId="47" xfId="0" applyBorder="1" applyAlignment="1">
      <alignment horizontal="left"/>
    </xf>
    <xf numFmtId="0" fontId="0" fillId="0" borderId="48" xfId="0" applyBorder="1" applyAlignment="1">
      <alignment horizontal="left"/>
    </xf>
    <xf numFmtId="0" fontId="0" fillId="0" borderId="0" xfId="0" applyAlignment="1">
      <alignment horizontal="center"/>
    </xf>
    <xf numFmtId="0" fontId="0" fillId="10" borderId="44" xfId="0" applyFill="1" applyBorder="1" applyAlignment="1">
      <alignment horizontal="left"/>
    </xf>
    <xf numFmtId="0" fontId="0" fillId="10" borderId="33" xfId="0" applyFill="1" applyBorder="1" applyAlignment="1">
      <alignment horizontal="left"/>
    </xf>
    <xf numFmtId="0" fontId="0" fillId="10" borderId="45" xfId="0" applyFill="1" applyBorder="1" applyAlignment="1">
      <alignment horizontal="left"/>
    </xf>
    <xf numFmtId="0" fontId="23" fillId="6" borderId="48" xfId="0" applyFont="1" applyFill="1" applyBorder="1" applyAlignment="1">
      <alignment horizontal="center"/>
    </xf>
    <xf numFmtId="0" fontId="0" fillId="10" borderId="49" xfId="0" applyFill="1" applyBorder="1" applyAlignment="1">
      <alignment horizontal="left"/>
    </xf>
    <xf numFmtId="0" fontId="0" fillId="0" borderId="49" xfId="0" applyBorder="1" applyAlignment="1">
      <alignment horizontal="left"/>
    </xf>
    <xf numFmtId="0" fontId="0" fillId="0" borderId="46" xfId="0" applyBorder="1" applyAlignment="1">
      <alignment horizontal="center"/>
    </xf>
    <xf numFmtId="0" fontId="0" fillId="0" borderId="48" xfId="0" applyBorder="1" applyAlignment="1">
      <alignment horizontal="center"/>
    </xf>
    <xf numFmtId="4" fontId="0" fillId="0" borderId="46" xfId="0" applyNumberFormat="1" applyBorder="1" applyAlignment="1">
      <alignment horizontal="center"/>
    </xf>
    <xf numFmtId="4" fontId="0" fillId="0" borderId="48" xfId="0" applyNumberFormat="1" applyBorder="1" applyAlignment="1">
      <alignment horizontal="center"/>
    </xf>
    <xf numFmtId="0" fontId="0" fillId="0" borderId="49" xfId="0" applyBorder="1" applyAlignment="1">
      <alignment horizontal="center"/>
    </xf>
    <xf numFmtId="0" fontId="0" fillId="10" borderId="46" xfId="0" applyFill="1" applyBorder="1" applyAlignment="1">
      <alignment horizontal="left"/>
    </xf>
    <xf numFmtId="0" fontId="0" fillId="10" borderId="47" xfId="0" applyFill="1" applyBorder="1" applyAlignment="1">
      <alignment horizontal="left"/>
    </xf>
    <xf numFmtId="0" fontId="0" fillId="10" borderId="48" xfId="0" applyFill="1" applyBorder="1" applyAlignment="1">
      <alignment horizontal="left"/>
    </xf>
    <xf numFmtId="0" fontId="0" fillId="0" borderId="33" xfId="0" applyBorder="1" applyAlignment="1">
      <alignment horizontal="center"/>
    </xf>
    <xf numFmtId="175" fontId="0" fillId="0" borderId="46" xfId="0" applyNumberFormat="1" applyBorder="1" applyAlignment="1">
      <alignment horizontal="center"/>
    </xf>
    <xf numFmtId="175" fontId="0" fillId="0" borderId="48" xfId="0" applyNumberFormat="1" applyBorder="1" applyAlignment="1">
      <alignment horizontal="center"/>
    </xf>
    <xf numFmtId="0" fontId="0" fillId="0" borderId="47" xfId="0" applyBorder="1" applyAlignment="1">
      <alignment horizontal="center"/>
    </xf>
    <xf numFmtId="0" fontId="22" fillId="10" borderId="49" xfId="0" applyFont="1" applyFill="1" applyBorder="1" applyAlignment="1">
      <alignment horizontal="center"/>
    </xf>
    <xf numFmtId="14" fontId="0" fillId="0" borderId="46" xfId="0" applyNumberFormat="1" applyBorder="1" applyAlignment="1">
      <alignment horizontal="center"/>
    </xf>
    <xf numFmtId="0" fontId="22" fillId="10" borderId="41" xfId="0" applyFont="1" applyFill="1" applyBorder="1" applyAlignment="1">
      <alignment horizontal="center"/>
    </xf>
    <xf numFmtId="0" fontId="22" fillId="10" borderId="46" xfId="0" applyFont="1" applyFill="1" applyBorder="1" applyAlignment="1">
      <alignment horizontal="center"/>
    </xf>
    <xf numFmtId="0" fontId="22" fillId="10" borderId="48" xfId="0" applyFont="1" applyFill="1" applyBorder="1" applyAlignment="1">
      <alignment horizontal="center"/>
    </xf>
    <xf numFmtId="0" fontId="22" fillId="10" borderId="50" xfId="0" applyFont="1" applyFill="1" applyBorder="1" applyAlignment="1">
      <alignment horizontal="center" vertical="center" wrapText="1"/>
    </xf>
    <xf numFmtId="0" fontId="22" fillId="10" borderId="51" xfId="0" applyFont="1" applyFill="1" applyBorder="1" applyAlignment="1">
      <alignment horizontal="center" vertical="center" wrapText="1"/>
    </xf>
    <xf numFmtId="0" fontId="22" fillId="10" borderId="52" xfId="0" applyFont="1" applyFill="1" applyBorder="1" applyAlignment="1">
      <alignment horizontal="center" vertical="center" wrapText="1"/>
    </xf>
    <xf numFmtId="0" fontId="0" fillId="0" borderId="44" xfId="0" applyBorder="1" applyAlignment="1">
      <alignment horizontal="center" vertical="center" wrapText="1"/>
    </xf>
    <xf numFmtId="0" fontId="0" fillId="0" borderId="33" xfId="0" applyBorder="1" applyAlignment="1">
      <alignment horizontal="center" vertical="center" wrapText="1"/>
    </xf>
    <xf numFmtId="0" fontId="0" fillId="0" borderId="45" xfId="0" applyBorder="1" applyAlignment="1">
      <alignment horizontal="center" vertical="center" wrapText="1"/>
    </xf>
    <xf numFmtId="0" fontId="0" fillId="0" borderId="41" xfId="0" applyBorder="1" applyAlignment="1">
      <alignment horizontal="center" vertical="center" wrapText="1"/>
    </xf>
    <xf numFmtId="0" fontId="0" fillId="0" borderId="0" xfId="0"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4" fontId="0" fillId="0" borderId="49" xfId="0" applyNumberFormat="1" applyBorder="1" applyAlignment="1">
      <alignment horizontal="center"/>
    </xf>
    <xf numFmtId="9" fontId="0" fillId="0" borderId="49" xfId="0" applyNumberFormat="1" applyBorder="1" applyAlignment="1">
      <alignment horizontal="center"/>
    </xf>
    <xf numFmtId="0" fontId="22" fillId="6" borderId="49" xfId="0" applyFont="1" applyFill="1" applyBorder="1" applyAlignment="1">
      <alignment horizontal="center"/>
    </xf>
    <xf numFmtId="0" fontId="22" fillId="6" borderId="0" xfId="0" applyFont="1" applyFill="1" applyAlignment="1">
      <alignment horizontal="center"/>
    </xf>
    <xf numFmtId="0" fontId="0" fillId="6" borderId="0" xfId="0" applyFill="1" applyAlignment="1">
      <alignment horizontal="center"/>
    </xf>
    <xf numFmtId="0" fontId="22" fillId="10" borderId="47" xfId="0" applyFont="1" applyFill="1" applyBorder="1" applyAlignment="1">
      <alignment horizontal="center"/>
    </xf>
    <xf numFmtId="10" fontId="22" fillId="6" borderId="49" xfId="0" applyNumberFormat="1" applyFont="1" applyFill="1" applyBorder="1" applyAlignment="1">
      <alignment horizontal="center"/>
    </xf>
    <xf numFmtId="178" fontId="0" fillId="0" borderId="49" xfId="0" applyNumberFormat="1" applyBorder="1" applyAlignment="1">
      <alignment horizontal="center"/>
    </xf>
    <xf numFmtId="4" fontId="0" fillId="0" borderId="49" xfId="0" applyNumberFormat="1" applyBorder="1"/>
    <xf numFmtId="2" fontId="0" fillId="0" borderId="49" xfId="0" applyNumberFormat="1" applyBorder="1" applyAlignment="1">
      <alignment horizontal="center"/>
    </xf>
    <xf numFmtId="0" fontId="0" fillId="0" borderId="0" xfId="0" applyAlignment="1">
      <alignment horizontal="left" vertical="top" wrapText="1"/>
    </xf>
    <xf numFmtId="0" fontId="22" fillId="10" borderId="0" xfId="0" applyFont="1" applyFill="1" applyAlignment="1">
      <alignment horizontal="center" vertical="center"/>
    </xf>
    <xf numFmtId="4" fontId="22" fillId="6" borderId="49" xfId="0" applyNumberFormat="1" applyFont="1" applyFill="1" applyBorder="1"/>
    <xf numFmtId="0" fontId="22" fillId="6" borderId="49" xfId="0" applyFont="1" applyFill="1" applyBorder="1"/>
    <xf numFmtId="0" fontId="22" fillId="0" borderId="0" xfId="0" applyFont="1" applyAlignment="1">
      <alignment horizontal="center" vertical="center"/>
    </xf>
    <xf numFmtId="176" fontId="22" fillId="7" borderId="0" xfId="0" applyNumberFormat="1" applyFont="1" applyFill="1" applyAlignment="1">
      <alignment horizontal="center" vertical="center" wrapText="1"/>
    </xf>
    <xf numFmtId="0" fontId="0" fillId="10" borderId="0" xfId="0" applyFill="1" applyAlignment="1">
      <alignment horizontal="center"/>
    </xf>
    <xf numFmtId="0" fontId="23" fillId="6" borderId="0" xfId="0" applyFont="1" applyFill="1" applyAlignment="1">
      <alignment horizontal="center"/>
    </xf>
    <xf numFmtId="0" fontId="29" fillId="7" borderId="71" xfId="0" applyFont="1" applyFill="1" applyBorder="1" applyAlignment="1">
      <alignment horizontal="center"/>
    </xf>
    <xf numFmtId="0" fontId="29" fillId="7" borderId="72" xfId="0" applyFont="1" applyFill="1" applyBorder="1" applyAlignment="1">
      <alignment horizontal="center"/>
    </xf>
    <xf numFmtId="0" fontId="29" fillId="7" borderId="73" xfId="0" applyFont="1" applyFill="1" applyBorder="1" applyAlignment="1">
      <alignment horizontal="center"/>
    </xf>
    <xf numFmtId="0" fontId="26" fillId="4" borderId="59" xfId="0" applyFont="1" applyFill="1" applyBorder="1" applyAlignment="1">
      <alignment horizontal="center"/>
    </xf>
    <xf numFmtId="0" fontId="26" fillId="4" borderId="64" xfId="0" applyFont="1" applyFill="1" applyBorder="1" applyAlignment="1">
      <alignment horizontal="center"/>
    </xf>
    <xf numFmtId="0" fontId="26" fillId="4" borderId="66" xfId="0" applyFont="1" applyFill="1" applyBorder="1" applyAlignment="1">
      <alignment horizontal="center"/>
    </xf>
    <xf numFmtId="0" fontId="26" fillId="4" borderId="62" xfId="0" applyFont="1" applyFill="1" applyBorder="1" applyAlignment="1">
      <alignment horizontal="center"/>
    </xf>
    <xf numFmtId="0" fontId="26" fillId="4" borderId="63" xfId="0" applyFont="1" applyFill="1" applyBorder="1" applyAlignment="1">
      <alignment horizontal="center"/>
    </xf>
    <xf numFmtId="0" fontId="26" fillId="4" borderId="41" xfId="0" applyFont="1" applyFill="1" applyBorder="1" applyAlignment="1">
      <alignment horizontal="center"/>
    </xf>
    <xf numFmtId="0" fontId="26" fillId="4" borderId="65" xfId="0" applyFont="1" applyFill="1" applyBorder="1" applyAlignment="1">
      <alignment horizontal="center"/>
    </xf>
    <xf numFmtId="0" fontId="26" fillId="4" borderId="69" xfId="0" applyFont="1" applyFill="1" applyBorder="1" applyAlignment="1">
      <alignment horizontal="center"/>
    </xf>
    <xf numFmtId="0" fontId="26" fillId="4" borderId="70" xfId="0" applyFont="1" applyFill="1" applyBorder="1" applyAlignment="1">
      <alignment horizontal="center"/>
    </xf>
    <xf numFmtId="164" fontId="24" fillId="4" borderId="0" xfId="9" applyFont="1" applyFill="1" applyAlignment="1">
      <alignment horizontal="center"/>
    </xf>
    <xf numFmtId="164" fontId="3" fillId="4" borderId="0" xfId="9" applyFont="1" applyFill="1" applyAlignment="1">
      <alignment horizontal="center"/>
    </xf>
    <xf numFmtId="0" fontId="31" fillId="7" borderId="62" xfId="0" applyFont="1" applyFill="1" applyBorder="1" applyAlignment="1">
      <alignment horizontal="center" vertical="center" wrapText="1"/>
    </xf>
    <xf numFmtId="0" fontId="31" fillId="7" borderId="61" xfId="0" applyFont="1" applyFill="1" applyBorder="1" applyAlignment="1">
      <alignment horizontal="center" vertical="center" wrapText="1"/>
    </xf>
    <xf numFmtId="0" fontId="31" fillId="4" borderId="77" xfId="0" applyFont="1" applyFill="1" applyBorder="1" applyAlignment="1">
      <alignment horizontal="left"/>
    </xf>
    <xf numFmtId="0" fontId="31" fillId="4" borderId="80" xfId="0" applyFont="1" applyFill="1" applyBorder="1" applyAlignment="1">
      <alignment horizontal="left"/>
    </xf>
    <xf numFmtId="0" fontId="31" fillId="4" borderId="78" xfId="0" applyFont="1" applyFill="1" applyBorder="1" applyAlignment="1">
      <alignment horizontal="left"/>
    </xf>
    <xf numFmtId="0" fontId="31" fillId="4" borderId="81" xfId="0" applyFont="1" applyFill="1" applyBorder="1" applyAlignment="1">
      <alignment horizontal="left" wrapText="1"/>
    </xf>
    <xf numFmtId="0" fontId="31" fillId="4" borderId="48" xfId="0" applyFont="1" applyFill="1" applyBorder="1" applyAlignment="1">
      <alignment horizontal="left" wrapText="1"/>
    </xf>
    <xf numFmtId="0" fontId="31" fillId="4" borderId="49" xfId="0" applyFont="1" applyFill="1" applyBorder="1" applyAlignment="1">
      <alignment horizontal="left" wrapText="1"/>
    </xf>
    <xf numFmtId="0" fontId="31" fillId="4" borderId="84" xfId="0" applyFont="1" applyFill="1" applyBorder="1" applyAlignment="1">
      <alignment horizontal="left" wrapText="1"/>
    </xf>
    <xf numFmtId="0" fontId="31" fillId="4" borderId="85" xfId="0" applyFont="1" applyFill="1" applyBorder="1" applyAlignment="1">
      <alignment horizontal="left" wrapText="1"/>
    </xf>
    <xf numFmtId="0" fontId="31" fillId="4" borderId="86" xfId="0" applyFont="1" applyFill="1" applyBorder="1" applyAlignment="1">
      <alignment horizontal="left" wrapText="1"/>
    </xf>
    <xf numFmtId="0" fontId="31" fillId="7" borderId="71" xfId="0" applyFont="1" applyFill="1" applyBorder="1" applyAlignment="1">
      <alignment horizontal="center"/>
    </xf>
    <xf numFmtId="0" fontId="31" fillId="7" borderId="72" xfId="0" applyFont="1" applyFill="1" applyBorder="1" applyAlignment="1">
      <alignment horizontal="center"/>
    </xf>
    <xf numFmtId="0" fontId="31" fillId="7" borderId="73" xfId="0" applyFont="1" applyFill="1" applyBorder="1" applyAlignment="1">
      <alignment horizontal="center"/>
    </xf>
    <xf numFmtId="0" fontId="31" fillId="4" borderId="0" xfId="0" applyFont="1" applyFill="1" applyAlignment="1">
      <alignment horizontal="center"/>
    </xf>
    <xf numFmtId="0" fontId="30" fillId="4" borderId="90" xfId="0" applyFont="1" applyFill="1" applyBorder="1" applyAlignment="1">
      <alignment horizontal="left" vertical="center" wrapText="1"/>
    </xf>
    <xf numFmtId="0" fontId="30" fillId="4" borderId="52" xfId="0" applyFont="1" applyFill="1" applyBorder="1" applyAlignment="1">
      <alignment horizontal="left" vertical="center" wrapText="1"/>
    </xf>
    <xf numFmtId="0" fontId="30" fillId="4" borderId="91" xfId="0" applyFont="1" applyFill="1" applyBorder="1" applyAlignment="1">
      <alignment horizontal="left" vertical="center" wrapText="1"/>
    </xf>
    <xf numFmtId="0" fontId="30" fillId="4" borderId="81" xfId="0" applyFont="1" applyFill="1" applyBorder="1" applyAlignment="1">
      <alignment horizontal="left" vertical="center" wrapText="1"/>
    </xf>
    <xf numFmtId="0" fontId="30" fillId="4" borderId="49" xfId="0" applyFont="1" applyFill="1" applyBorder="1" applyAlignment="1">
      <alignment horizontal="left" vertical="center" wrapText="1"/>
    </xf>
    <xf numFmtId="0" fontId="30" fillId="4" borderId="83" xfId="0" applyFont="1" applyFill="1" applyBorder="1" applyAlignment="1">
      <alignment horizontal="left" vertical="center" wrapText="1"/>
    </xf>
    <xf numFmtId="0" fontId="31" fillId="4" borderId="71" xfId="0" applyFont="1" applyFill="1" applyBorder="1" applyAlignment="1">
      <alignment horizontal="center"/>
    </xf>
    <xf numFmtId="0" fontId="31" fillId="4" borderId="88" xfId="0" applyFont="1" applyFill="1" applyBorder="1" applyAlignment="1">
      <alignment horizontal="center"/>
    </xf>
    <xf numFmtId="0" fontId="31" fillId="4" borderId="67" xfId="0" applyFont="1" applyFill="1" applyBorder="1" applyAlignment="1">
      <alignment horizontal="center"/>
    </xf>
    <xf numFmtId="0" fontId="29" fillId="7" borderId="59" xfId="0" applyFont="1" applyFill="1" applyBorder="1" applyAlignment="1">
      <alignment horizontal="center"/>
    </xf>
    <xf numFmtId="0" fontId="29" fillId="7" borderId="60" xfId="0" applyFont="1" applyFill="1" applyBorder="1" applyAlignment="1">
      <alignment horizontal="center"/>
    </xf>
    <xf numFmtId="0" fontId="29" fillId="7" borderId="63" xfId="0" applyFont="1" applyFill="1" applyBorder="1" applyAlignment="1">
      <alignment horizontal="center"/>
    </xf>
    <xf numFmtId="0" fontId="30" fillId="4" borderId="59" xfId="0" applyFont="1" applyFill="1" applyBorder="1" applyAlignment="1">
      <alignment horizontal="left" vertical="center" wrapText="1"/>
    </xf>
    <xf numFmtId="0" fontId="30" fillId="4" borderId="60" xfId="0" applyFont="1" applyFill="1" applyBorder="1" applyAlignment="1">
      <alignment horizontal="left" vertical="center" wrapText="1"/>
    </xf>
    <xf numFmtId="0" fontId="30" fillId="4" borderId="63" xfId="0" applyFont="1" applyFill="1" applyBorder="1" applyAlignment="1">
      <alignment horizontal="left" vertical="center" wrapText="1"/>
    </xf>
    <xf numFmtId="0" fontId="30" fillId="4" borderId="64" xfId="0" applyFont="1" applyFill="1" applyBorder="1" applyAlignment="1">
      <alignment horizontal="left" vertical="center" wrapText="1"/>
    </xf>
    <xf numFmtId="0" fontId="30" fillId="4" borderId="0" xfId="0" applyFont="1" applyFill="1" applyAlignment="1">
      <alignment horizontal="left" vertical="center" wrapText="1"/>
    </xf>
    <xf numFmtId="0" fontId="30" fillId="4" borderId="65" xfId="0" applyFont="1" applyFill="1" applyBorder="1" applyAlignment="1">
      <alignment horizontal="left" vertical="center" wrapText="1"/>
    </xf>
    <xf numFmtId="0" fontId="30" fillId="4" borderId="72" xfId="0" applyFont="1" applyFill="1" applyBorder="1" applyAlignment="1">
      <alignment horizontal="center" vertical="center" wrapText="1"/>
    </xf>
    <xf numFmtId="0" fontId="30" fillId="4" borderId="66" xfId="0" applyFont="1" applyFill="1" applyBorder="1" applyAlignment="1">
      <alignment horizontal="left" vertical="center" wrapText="1"/>
    </xf>
    <xf numFmtId="0" fontId="30" fillId="4" borderId="67" xfId="0" applyFont="1" applyFill="1" applyBorder="1" applyAlignment="1">
      <alignment horizontal="left" vertical="center" wrapText="1"/>
    </xf>
    <xf numFmtId="0" fontId="30" fillId="4" borderId="70" xfId="0" applyFont="1" applyFill="1" applyBorder="1" applyAlignment="1">
      <alignment horizontal="left" vertical="center" wrapText="1"/>
    </xf>
    <xf numFmtId="0" fontId="29" fillId="7" borderId="92" xfId="0" applyFont="1" applyFill="1" applyBorder="1" applyAlignment="1">
      <alignment horizontal="center"/>
    </xf>
    <xf numFmtId="0" fontId="29" fillId="7" borderId="93" xfId="0" applyFont="1" applyFill="1" applyBorder="1" applyAlignment="1">
      <alignment horizontal="center"/>
    </xf>
    <xf numFmtId="0" fontId="29" fillId="7" borderId="89" xfId="0" applyFont="1" applyFill="1" applyBorder="1" applyAlignment="1">
      <alignment horizontal="center"/>
    </xf>
    <xf numFmtId="0" fontId="29" fillId="7" borderId="90" xfId="0" applyFont="1" applyFill="1" applyBorder="1" applyAlignment="1">
      <alignment horizontal="center"/>
    </xf>
    <xf numFmtId="0" fontId="29" fillId="7" borderId="52" xfId="0" applyFont="1" applyFill="1" applyBorder="1" applyAlignment="1">
      <alignment horizontal="center"/>
    </xf>
    <xf numFmtId="0" fontId="29" fillId="7" borderId="91" xfId="0" applyFont="1" applyFill="1" applyBorder="1" applyAlignment="1">
      <alignment horizontal="center"/>
    </xf>
    <xf numFmtId="0" fontId="30" fillId="4" borderId="81" xfId="0" applyFont="1" applyFill="1" applyBorder="1" applyAlignment="1">
      <alignment horizontal="center"/>
    </xf>
    <xf numFmtId="0" fontId="30" fillId="4" borderId="49" xfId="0" applyFont="1" applyFill="1" applyBorder="1" applyAlignment="1">
      <alignment horizontal="center"/>
    </xf>
    <xf numFmtId="2" fontId="30" fillId="4" borderId="46" xfId="5" applyNumberFormat="1" applyFont="1" applyFill="1" applyBorder="1" applyAlignment="1">
      <alignment horizontal="center" vertical="center"/>
    </xf>
    <xf numFmtId="2" fontId="30" fillId="4" borderId="47" xfId="5" applyNumberFormat="1" applyFont="1" applyFill="1" applyBorder="1" applyAlignment="1">
      <alignment horizontal="center" vertical="center"/>
    </xf>
    <xf numFmtId="2" fontId="30" fillId="4" borderId="48" xfId="5" applyNumberFormat="1" applyFont="1" applyFill="1" applyBorder="1" applyAlignment="1">
      <alignment horizontal="center" vertical="center"/>
    </xf>
    <xf numFmtId="0" fontId="30" fillId="4" borderId="72" xfId="0" applyFont="1" applyFill="1" applyBorder="1" applyAlignment="1">
      <alignment horizontal="center"/>
    </xf>
    <xf numFmtId="0" fontId="30" fillId="4" borderId="71" xfId="0" applyFont="1" applyFill="1" applyBorder="1" applyAlignment="1">
      <alignment horizontal="left" vertical="center" wrapText="1"/>
    </xf>
    <xf numFmtId="0" fontId="30" fillId="4" borderId="72" xfId="0" applyFont="1" applyFill="1" applyBorder="1" applyAlignment="1">
      <alignment horizontal="left" vertical="center" wrapText="1"/>
    </xf>
    <xf numFmtId="0" fontId="30" fillId="4" borderId="73" xfId="0" applyFont="1" applyFill="1" applyBorder="1" applyAlignment="1">
      <alignment horizontal="left" vertical="center" wrapText="1"/>
    </xf>
    <xf numFmtId="0" fontId="30" fillId="4" borderId="84" xfId="0" applyFont="1" applyFill="1" applyBorder="1" applyAlignment="1">
      <alignment horizontal="center"/>
    </xf>
    <xf numFmtId="0" fontId="30" fillId="4" borderId="86" xfId="0" applyFont="1" applyFill="1" applyBorder="1" applyAlignment="1">
      <alignment horizontal="center"/>
    </xf>
    <xf numFmtId="2" fontId="30" fillId="4" borderId="94" xfId="5" applyNumberFormat="1" applyFont="1" applyFill="1" applyBorder="1" applyAlignment="1">
      <alignment horizontal="center" vertical="center"/>
    </xf>
    <xf numFmtId="2" fontId="30" fillId="4" borderId="95" xfId="5" applyNumberFormat="1" applyFont="1" applyFill="1" applyBorder="1" applyAlignment="1">
      <alignment horizontal="center" vertical="center"/>
    </xf>
    <xf numFmtId="2" fontId="30" fillId="4" borderId="85" xfId="5" applyNumberFormat="1" applyFont="1" applyFill="1" applyBorder="1" applyAlignment="1">
      <alignment horizontal="center" vertical="center"/>
    </xf>
  </cellXfs>
  <cellStyles count="10">
    <cellStyle name="Millares" xfId="1" builtinId="3"/>
    <cellStyle name="Millares 2" xfId="3" xr:uid="{00000000-0005-0000-0000-000001000000}"/>
    <cellStyle name="Millares 5" xfId="5" xr:uid="{00000000-0005-0000-0000-000002000000}"/>
    <cellStyle name="Millares 5 2" xfId="6" xr:uid="{00000000-0005-0000-0000-000003000000}"/>
    <cellStyle name="Moneda" xfId="9" builtinId="4"/>
    <cellStyle name="Moneda 4" xfId="7" xr:uid="{00000000-0005-0000-0000-000005000000}"/>
    <cellStyle name="Normal" xfId="0" builtinId="0"/>
    <cellStyle name="Normal 7" xfId="4" xr:uid="{00000000-0005-0000-0000-000007000000}"/>
    <cellStyle name="Porcentaje" xfId="2" builtinId="5"/>
    <cellStyle name="Porcentaje 4" xfId="8" xr:uid="{00000000-0005-0000-0000-000009000000}"/>
  </cellStyles>
  <dxfs count="21">
    <dxf>
      <font>
        <color theme="0"/>
      </font>
      <fill>
        <patternFill>
          <bgColor theme="0"/>
        </patternFill>
      </fill>
      <border>
        <left/>
        <right/>
        <top/>
        <bottom/>
        <vertical/>
        <horizontal/>
      </border>
    </dxf>
    <dxf>
      <font>
        <color theme="0"/>
      </font>
      <fill>
        <patternFill>
          <bgColor theme="0"/>
        </patternFill>
      </fill>
    </dxf>
    <dxf>
      <font>
        <color theme="0"/>
      </font>
    </dxf>
    <dxf>
      <font>
        <color theme="0"/>
      </font>
      <fill>
        <patternFill patternType="solid">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border>
    </dxf>
    <dxf>
      <fill>
        <patternFill>
          <fgColor auto="1"/>
          <bgColor theme="0" tint="-0.34998626667073579"/>
        </patternFill>
      </fill>
      <border>
        <left style="hair">
          <color auto="1"/>
        </left>
        <right style="hair">
          <color auto="1"/>
        </right>
        <top style="hair">
          <color auto="1"/>
        </top>
        <bottom style="hair">
          <color auto="1"/>
        </bottom>
      </border>
    </dxf>
    <dxf>
      <font>
        <color theme="0"/>
      </font>
      <fill>
        <patternFill>
          <bgColor theme="0"/>
        </patternFill>
      </fill>
    </dxf>
    <dxf>
      <fill>
        <patternFill>
          <bgColor theme="0" tint="-4.9989318521683403E-2"/>
        </patternFill>
      </fill>
    </dxf>
    <dxf>
      <font>
        <color theme="0" tint="-4.9989318521683403E-2"/>
        <name val="Cambria"/>
        <scheme val="none"/>
      </font>
      <fill>
        <patternFill>
          <bgColor theme="0" tint="-4.9989318521683403E-2"/>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14996795556505021"/>
      </font>
      <fill>
        <patternFill>
          <bgColor theme="0" tint="-4.9989318521683403E-2"/>
        </patternFill>
      </fill>
      <border>
        <left style="hair">
          <color auto="1"/>
        </left>
        <right style="hair">
          <color auto="1"/>
        </right>
        <top style="hair">
          <color auto="1"/>
        </top>
        <bottom style="hair">
          <color auto="1"/>
        </bottom>
      </border>
    </dxf>
    <dxf>
      <font>
        <color theme="0" tint="-4.9989318521683403E-2"/>
        <name val="Cambria"/>
        <scheme val="none"/>
      </font>
      <fill>
        <patternFill>
          <bgColor theme="0" tint="-4.9989318521683403E-2"/>
        </patternFill>
      </fill>
    </dxf>
  </dxfs>
  <tableStyles count="0" defaultTableStyle="TableStyleMedium9" defaultPivotStyle="PivotStyleLight16"/>
  <colors>
    <mruColors>
      <color rgb="FFFFFFFF"/>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8" Type="http://schemas.openxmlformats.org/officeDocument/2006/relationships/image" Target="../media/image11.jpeg"/><Relationship Id="rId13" Type="http://schemas.openxmlformats.org/officeDocument/2006/relationships/image" Target="../media/image16.jpeg"/><Relationship Id="rId18" Type="http://schemas.openxmlformats.org/officeDocument/2006/relationships/image" Target="../media/image21.jpeg"/><Relationship Id="rId26" Type="http://schemas.openxmlformats.org/officeDocument/2006/relationships/image" Target="../media/image29.jpeg"/><Relationship Id="rId3" Type="http://schemas.openxmlformats.org/officeDocument/2006/relationships/image" Target="../media/image6.jpeg"/><Relationship Id="rId21" Type="http://schemas.openxmlformats.org/officeDocument/2006/relationships/image" Target="../media/image24.jpeg"/><Relationship Id="rId7" Type="http://schemas.openxmlformats.org/officeDocument/2006/relationships/image" Target="../media/image10.jpeg"/><Relationship Id="rId12" Type="http://schemas.openxmlformats.org/officeDocument/2006/relationships/image" Target="../media/image15.jpeg"/><Relationship Id="rId17" Type="http://schemas.openxmlformats.org/officeDocument/2006/relationships/image" Target="../media/image20.jpeg"/><Relationship Id="rId25" Type="http://schemas.openxmlformats.org/officeDocument/2006/relationships/image" Target="../media/image28.jpeg"/><Relationship Id="rId2" Type="http://schemas.openxmlformats.org/officeDocument/2006/relationships/image" Target="../media/image5.jpeg"/><Relationship Id="rId16" Type="http://schemas.openxmlformats.org/officeDocument/2006/relationships/image" Target="../media/image19.jpeg"/><Relationship Id="rId20" Type="http://schemas.openxmlformats.org/officeDocument/2006/relationships/image" Target="../media/image23.jpeg"/><Relationship Id="rId1" Type="http://schemas.openxmlformats.org/officeDocument/2006/relationships/image" Target="../media/image4.jpeg"/><Relationship Id="rId6" Type="http://schemas.openxmlformats.org/officeDocument/2006/relationships/image" Target="../media/image9.jpeg"/><Relationship Id="rId11" Type="http://schemas.openxmlformats.org/officeDocument/2006/relationships/image" Target="../media/image14.jpeg"/><Relationship Id="rId24" Type="http://schemas.openxmlformats.org/officeDocument/2006/relationships/image" Target="../media/image27.jpeg"/><Relationship Id="rId5" Type="http://schemas.openxmlformats.org/officeDocument/2006/relationships/image" Target="../media/image8.jpeg"/><Relationship Id="rId15" Type="http://schemas.openxmlformats.org/officeDocument/2006/relationships/image" Target="../media/image18.jpeg"/><Relationship Id="rId23" Type="http://schemas.openxmlformats.org/officeDocument/2006/relationships/image" Target="../media/image26.jpeg"/><Relationship Id="rId28" Type="http://schemas.openxmlformats.org/officeDocument/2006/relationships/image" Target="../media/image31.jpeg"/><Relationship Id="rId10" Type="http://schemas.openxmlformats.org/officeDocument/2006/relationships/image" Target="../media/image13.jpeg"/><Relationship Id="rId19" Type="http://schemas.openxmlformats.org/officeDocument/2006/relationships/image" Target="../media/image22.jpeg"/><Relationship Id="rId4" Type="http://schemas.openxmlformats.org/officeDocument/2006/relationships/image" Target="../media/image7.jpeg"/><Relationship Id="rId9" Type="http://schemas.openxmlformats.org/officeDocument/2006/relationships/image" Target="../media/image12.jpeg"/><Relationship Id="rId14" Type="http://schemas.openxmlformats.org/officeDocument/2006/relationships/image" Target="../media/image17.jpeg"/><Relationship Id="rId22" Type="http://schemas.openxmlformats.org/officeDocument/2006/relationships/image" Target="../media/image25.jpeg"/><Relationship Id="rId27" Type="http://schemas.openxmlformats.org/officeDocument/2006/relationships/image" Target="../media/image3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9</xdr:row>
      <xdr:rowOff>152400</xdr:rowOff>
    </xdr:from>
    <xdr:to>
      <xdr:col>11</xdr:col>
      <xdr:colOff>209550</xdr:colOff>
      <xdr:row>49</xdr:row>
      <xdr:rowOff>57150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71550" y="1866900"/>
          <a:ext cx="7829550" cy="7867650"/>
        </a:xfrm>
        <a:prstGeom prst="rect">
          <a:avLst/>
        </a:prstGeom>
      </xdr:spPr>
    </xdr:pic>
    <xdr:clientData/>
  </xdr:twoCellAnchor>
  <xdr:twoCellAnchor editAs="oneCell">
    <xdr:from>
      <xdr:col>1</xdr:col>
      <xdr:colOff>95250</xdr:colOff>
      <xdr:row>1</xdr:row>
      <xdr:rowOff>152400</xdr:rowOff>
    </xdr:from>
    <xdr:to>
      <xdr:col>3</xdr:col>
      <xdr:colOff>381000</xdr:colOff>
      <xdr:row>5</xdr:row>
      <xdr:rowOff>116800</xdr:rowOff>
    </xdr:to>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 y="152400"/>
          <a:ext cx="1876425" cy="774025"/>
        </a:xfrm>
        <a:prstGeom prst="rect">
          <a:avLst/>
        </a:prstGeom>
        <a:noFill/>
        <a:ln w="1">
          <a:noFill/>
          <a:miter lim="800000"/>
          <a:headEnd/>
          <a:tailEnd type="none" w="med" len="med"/>
        </a:ln>
        <a:effectLst/>
      </xdr:spPr>
    </xdr:pic>
    <xdr:clientData/>
  </xdr:twoCellAnchor>
  <xdr:twoCellAnchor>
    <xdr:from>
      <xdr:col>7</xdr:col>
      <xdr:colOff>136745</xdr:colOff>
      <xdr:row>31</xdr:row>
      <xdr:rowOff>34492</xdr:rowOff>
    </xdr:from>
    <xdr:to>
      <xdr:col>7</xdr:col>
      <xdr:colOff>451814</xdr:colOff>
      <xdr:row>32</xdr:row>
      <xdr:rowOff>139471</xdr:rowOff>
    </xdr:to>
    <xdr:sp macro="" textlink="">
      <xdr:nvSpPr>
        <xdr:cNvPr id="3" name="Flecha: a la derecha 2">
          <a:extLst>
            <a:ext uri="{FF2B5EF4-FFF2-40B4-BE49-F238E27FC236}">
              <a16:creationId xmlns:a16="http://schemas.microsoft.com/office/drawing/2014/main" id="{00000000-0008-0000-0000-000003000000}"/>
            </a:ext>
          </a:extLst>
        </xdr:cNvPr>
        <xdr:cNvSpPr/>
      </xdr:nvSpPr>
      <xdr:spPr>
        <a:xfrm rot="8066121">
          <a:off x="5628799" y="5495360"/>
          <a:ext cx="277257" cy="315069"/>
        </a:xfrm>
        <a:prstGeom prst="rightArrow">
          <a:avLst/>
        </a:prstGeom>
        <a:solidFill>
          <a:srgbClr val="FF0000"/>
        </a:solidFill>
        <a:ln>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2</xdr:row>
      <xdr:rowOff>95250</xdr:rowOff>
    </xdr:from>
    <xdr:to>
      <xdr:col>2</xdr:col>
      <xdr:colOff>885825</xdr:colOff>
      <xdr:row>6</xdr:row>
      <xdr:rowOff>107275</xdr:rowOff>
    </xdr:to>
    <xdr:pic>
      <xdr:nvPicPr>
        <xdr:cNvPr id="4" name="Picture 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300" y="485775"/>
          <a:ext cx="1809750" cy="774025"/>
        </a:xfrm>
        <a:prstGeom prst="rect">
          <a:avLst/>
        </a:prstGeom>
        <a:noFill/>
        <a:ln w="1">
          <a:noFill/>
          <a:miter lim="800000"/>
          <a:headEnd/>
          <a:tailEnd type="none" w="med" len="med"/>
        </a:ln>
        <a:effectLst/>
      </xdr:spPr>
    </xdr:pic>
    <xdr:clientData/>
  </xdr:twoCellAnchor>
  <xdr:oneCellAnchor>
    <xdr:from>
      <xdr:col>14</xdr:col>
      <xdr:colOff>438150</xdr:colOff>
      <xdr:row>64</xdr:row>
      <xdr:rowOff>162212</xdr:rowOff>
    </xdr:from>
    <xdr:ext cx="2520950" cy="29845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2495550" y="12305721"/>
          <a:ext cx="2520950" cy="29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s-CO" sz="1000">
              <a:latin typeface="Arial Narrow" panose="020B0606020202030204" pitchFamily="34" charset="0"/>
              <a:cs typeface="Arial" panose="020B0604020202020204" pitchFamily="34" charset="0"/>
            </a:rPr>
            <a:t>AREA DE CONSTRUCCION: 102,56 m2</a:t>
          </a:r>
        </a:p>
      </xdr:txBody>
    </xdr:sp>
    <xdr:clientData/>
  </xdr:oneCellAnchor>
  <xdr:oneCellAnchor>
    <xdr:from>
      <xdr:col>1</xdr:col>
      <xdr:colOff>361200</xdr:colOff>
      <xdr:row>64</xdr:row>
      <xdr:rowOff>164726</xdr:rowOff>
    </xdr:from>
    <xdr:ext cx="1943850" cy="29845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424700" y="12363076"/>
          <a:ext cx="1943850" cy="29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s-CO" sz="1000">
              <a:latin typeface="Arial Narrow" panose="020B0606020202030204" pitchFamily="34" charset="0"/>
              <a:cs typeface="Arial" panose="020B0604020202020204" pitchFamily="34" charset="0"/>
            </a:rPr>
            <a:t>PLANTA ARQUITECTONICA</a:t>
          </a:r>
        </a:p>
      </xdr:txBody>
    </xdr:sp>
    <xdr:clientData/>
  </xdr:oneCellAnchor>
  <xdr:twoCellAnchor editAs="oneCell">
    <xdr:from>
      <xdr:col>1</xdr:col>
      <xdr:colOff>942108</xdr:colOff>
      <xdr:row>40</xdr:row>
      <xdr:rowOff>138546</xdr:rowOff>
    </xdr:from>
    <xdr:to>
      <xdr:col>26</xdr:col>
      <xdr:colOff>41563</xdr:colOff>
      <xdr:row>64</xdr:row>
      <xdr:rowOff>69273</xdr:rowOff>
    </xdr:to>
    <xdr:pic>
      <xdr:nvPicPr>
        <xdr:cNvPr id="7" name="Picture 15272">
          <a:extLst>
            <a:ext uri="{FF2B5EF4-FFF2-40B4-BE49-F238E27FC236}">
              <a16:creationId xmlns:a16="http://schemas.microsoft.com/office/drawing/2014/main" id="{00000000-0008-0000-0100-000007000000}"/>
            </a:ext>
          </a:extLst>
        </xdr:cNvPr>
        <xdr:cNvPicPr/>
      </xdr:nvPicPr>
      <xdr:blipFill rotWithShape="1">
        <a:blip xmlns:r="http://schemas.openxmlformats.org/officeDocument/2006/relationships" r:embed="rId2"/>
        <a:srcRect l="19238" r="26190"/>
        <a:stretch/>
      </xdr:blipFill>
      <xdr:spPr>
        <a:xfrm>
          <a:off x="997526" y="7495310"/>
          <a:ext cx="2660073" cy="47936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628650</xdr:colOff>
      <xdr:row>0</xdr:row>
      <xdr:rowOff>152400</xdr:rowOff>
    </xdr:from>
    <xdr:to>
      <xdr:col>4</xdr:col>
      <xdr:colOff>152400</xdr:colOff>
      <xdr:row>4</xdr:row>
      <xdr:rowOff>116800</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42950" y="152400"/>
          <a:ext cx="1809750" cy="774025"/>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152400</xdr:rowOff>
    </xdr:from>
    <xdr:to>
      <xdr:col>3</xdr:col>
      <xdr:colOff>381000</xdr:colOff>
      <xdr:row>4</xdr:row>
      <xdr:rowOff>116800</xdr:rowOff>
    </xdr:to>
    <xdr:pic>
      <xdr:nvPicPr>
        <xdr:cNvPr id="3" name="Picture 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025" y="152400"/>
          <a:ext cx="1876425" cy="774025"/>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2</xdr:row>
      <xdr:rowOff>0</xdr:rowOff>
    </xdr:from>
    <xdr:to>
      <xdr:col>2</xdr:col>
      <xdr:colOff>706583</xdr:colOff>
      <xdr:row>12</xdr:row>
      <xdr:rowOff>13855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408709"/>
          <a:ext cx="2286000" cy="1814946"/>
        </a:xfrm>
        <a:prstGeom prst="rect">
          <a:avLst/>
        </a:prstGeom>
      </xdr:spPr>
    </xdr:pic>
    <xdr:clientData/>
  </xdr:twoCellAnchor>
  <xdr:twoCellAnchor editAs="oneCell">
    <xdr:from>
      <xdr:col>3</xdr:col>
      <xdr:colOff>0</xdr:colOff>
      <xdr:row>2</xdr:row>
      <xdr:rowOff>0</xdr:rowOff>
    </xdr:from>
    <xdr:to>
      <xdr:col>5</xdr:col>
      <xdr:colOff>734291</xdr:colOff>
      <xdr:row>12</xdr:row>
      <xdr:rowOff>0</xdr:rowOff>
    </xdr:to>
    <xdr:pic>
      <xdr:nvPicPr>
        <xdr:cNvPr id="19" name="Imagen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69127" y="408709"/>
          <a:ext cx="2313709" cy="1801091"/>
        </a:xfrm>
        <a:prstGeom prst="rect">
          <a:avLst/>
        </a:prstGeom>
      </xdr:spPr>
    </xdr:pic>
    <xdr:clientData/>
  </xdr:twoCellAnchor>
  <xdr:twoCellAnchor editAs="oneCell">
    <xdr:from>
      <xdr:col>6</xdr:col>
      <xdr:colOff>0</xdr:colOff>
      <xdr:row>2</xdr:row>
      <xdr:rowOff>0</xdr:rowOff>
    </xdr:from>
    <xdr:to>
      <xdr:col>8</xdr:col>
      <xdr:colOff>734291</xdr:colOff>
      <xdr:row>12</xdr:row>
      <xdr:rowOff>0</xdr:rowOff>
    </xdr:to>
    <xdr:pic>
      <xdr:nvPicPr>
        <xdr:cNvPr id="20" name="Imagen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38255" y="408709"/>
          <a:ext cx="2313709" cy="1801091"/>
        </a:xfrm>
        <a:prstGeom prst="rect">
          <a:avLst/>
        </a:prstGeom>
      </xdr:spPr>
    </xdr:pic>
    <xdr:clientData/>
  </xdr:twoCellAnchor>
  <xdr:twoCellAnchor editAs="oneCell">
    <xdr:from>
      <xdr:col>9</xdr:col>
      <xdr:colOff>1</xdr:colOff>
      <xdr:row>2</xdr:row>
      <xdr:rowOff>0</xdr:rowOff>
    </xdr:from>
    <xdr:to>
      <xdr:col>11</xdr:col>
      <xdr:colOff>783772</xdr:colOff>
      <xdr:row>12</xdr:row>
      <xdr:rowOff>10885</xdr:rowOff>
    </xdr:to>
    <xdr:pic>
      <xdr:nvPicPr>
        <xdr:cNvPr id="21" name="Imagen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51915" y="413657"/>
          <a:ext cx="2373086" cy="1861457"/>
        </a:xfrm>
        <a:prstGeom prst="rect">
          <a:avLst/>
        </a:prstGeom>
      </xdr:spPr>
    </xdr:pic>
    <xdr:clientData/>
  </xdr:twoCellAnchor>
  <xdr:twoCellAnchor editAs="oneCell">
    <xdr:from>
      <xdr:col>0</xdr:col>
      <xdr:colOff>0</xdr:colOff>
      <xdr:row>13</xdr:row>
      <xdr:rowOff>0</xdr:rowOff>
    </xdr:from>
    <xdr:to>
      <xdr:col>2</xdr:col>
      <xdr:colOff>717177</xdr:colOff>
      <xdr:row>23</xdr:row>
      <xdr:rowOff>0</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384612"/>
          <a:ext cx="2294965" cy="1792941"/>
        </a:xfrm>
        <a:prstGeom prst="rect">
          <a:avLst/>
        </a:prstGeom>
      </xdr:spPr>
    </xdr:pic>
    <xdr:clientData/>
  </xdr:twoCellAnchor>
  <xdr:twoCellAnchor editAs="oneCell">
    <xdr:from>
      <xdr:col>3</xdr:col>
      <xdr:colOff>0</xdr:colOff>
      <xdr:row>13</xdr:row>
      <xdr:rowOff>0</xdr:rowOff>
    </xdr:from>
    <xdr:to>
      <xdr:col>5</xdr:col>
      <xdr:colOff>717176</xdr:colOff>
      <xdr:row>22</xdr:row>
      <xdr:rowOff>170329</xdr:rowOff>
    </xdr:to>
    <xdr:pic>
      <xdr:nvPicPr>
        <xdr:cNvPr id="23" name="Imagen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366682" y="2384612"/>
          <a:ext cx="2294965" cy="1783976"/>
        </a:xfrm>
        <a:prstGeom prst="rect">
          <a:avLst/>
        </a:prstGeom>
      </xdr:spPr>
    </xdr:pic>
    <xdr:clientData/>
  </xdr:twoCellAnchor>
  <xdr:twoCellAnchor editAs="oneCell">
    <xdr:from>
      <xdr:col>6</xdr:col>
      <xdr:colOff>0</xdr:colOff>
      <xdr:row>13</xdr:row>
      <xdr:rowOff>0</xdr:rowOff>
    </xdr:from>
    <xdr:to>
      <xdr:col>8</xdr:col>
      <xdr:colOff>735106</xdr:colOff>
      <xdr:row>23</xdr:row>
      <xdr:rowOff>0</xdr:rowOff>
    </xdr:to>
    <xdr:pic>
      <xdr:nvPicPr>
        <xdr:cNvPr id="24" name="Imagen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733365" y="2384612"/>
          <a:ext cx="2312894" cy="1792941"/>
        </a:xfrm>
        <a:prstGeom prst="rect">
          <a:avLst/>
        </a:prstGeom>
      </xdr:spPr>
    </xdr:pic>
    <xdr:clientData/>
  </xdr:twoCellAnchor>
  <xdr:twoCellAnchor editAs="oneCell">
    <xdr:from>
      <xdr:col>9</xdr:col>
      <xdr:colOff>0</xdr:colOff>
      <xdr:row>13</xdr:row>
      <xdr:rowOff>0</xdr:rowOff>
    </xdr:from>
    <xdr:to>
      <xdr:col>11</xdr:col>
      <xdr:colOff>779930</xdr:colOff>
      <xdr:row>22</xdr:row>
      <xdr:rowOff>152400</xdr:rowOff>
    </xdr:to>
    <xdr:pic>
      <xdr:nvPicPr>
        <xdr:cNvPr id="25" name="Imagen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100047" y="2384612"/>
          <a:ext cx="2357718" cy="1766047"/>
        </a:xfrm>
        <a:prstGeom prst="rect">
          <a:avLst/>
        </a:prstGeom>
      </xdr:spPr>
    </xdr:pic>
    <xdr:clientData/>
  </xdr:twoCellAnchor>
  <xdr:twoCellAnchor editAs="oneCell">
    <xdr:from>
      <xdr:col>0</xdr:col>
      <xdr:colOff>0</xdr:colOff>
      <xdr:row>24</xdr:row>
      <xdr:rowOff>0</xdr:rowOff>
    </xdr:from>
    <xdr:to>
      <xdr:col>2</xdr:col>
      <xdr:colOff>717177</xdr:colOff>
      <xdr:row>34</xdr:row>
      <xdr:rowOff>8965</xdr:rowOff>
    </xdr:to>
    <xdr:pic>
      <xdr:nvPicPr>
        <xdr:cNvPr id="26" name="Imagen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4356847"/>
          <a:ext cx="2294965" cy="1801906"/>
        </a:xfrm>
        <a:prstGeom prst="rect">
          <a:avLst/>
        </a:prstGeom>
      </xdr:spPr>
    </xdr:pic>
    <xdr:clientData/>
  </xdr:twoCellAnchor>
  <xdr:twoCellAnchor editAs="oneCell">
    <xdr:from>
      <xdr:col>3</xdr:col>
      <xdr:colOff>0</xdr:colOff>
      <xdr:row>24</xdr:row>
      <xdr:rowOff>0</xdr:rowOff>
    </xdr:from>
    <xdr:to>
      <xdr:col>5</xdr:col>
      <xdr:colOff>726141</xdr:colOff>
      <xdr:row>34</xdr:row>
      <xdr:rowOff>17930</xdr:rowOff>
    </xdr:to>
    <xdr:pic>
      <xdr:nvPicPr>
        <xdr:cNvPr id="27" name="Imagen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366682" y="4356847"/>
          <a:ext cx="2303930" cy="1810871"/>
        </a:xfrm>
        <a:prstGeom prst="rect">
          <a:avLst/>
        </a:prstGeom>
      </xdr:spPr>
    </xdr:pic>
    <xdr:clientData/>
  </xdr:twoCellAnchor>
  <xdr:twoCellAnchor editAs="oneCell">
    <xdr:from>
      <xdr:col>6</xdr:col>
      <xdr:colOff>0</xdr:colOff>
      <xdr:row>24</xdr:row>
      <xdr:rowOff>0</xdr:rowOff>
    </xdr:from>
    <xdr:to>
      <xdr:col>8</xdr:col>
      <xdr:colOff>735106</xdr:colOff>
      <xdr:row>34</xdr:row>
      <xdr:rowOff>8965</xdr:rowOff>
    </xdr:to>
    <xdr:pic>
      <xdr:nvPicPr>
        <xdr:cNvPr id="28" name="Imagen 27">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733365" y="4356847"/>
          <a:ext cx="2312894" cy="1801906"/>
        </a:xfrm>
        <a:prstGeom prst="rect">
          <a:avLst/>
        </a:prstGeom>
      </xdr:spPr>
    </xdr:pic>
    <xdr:clientData/>
  </xdr:twoCellAnchor>
  <xdr:twoCellAnchor editAs="oneCell">
    <xdr:from>
      <xdr:col>9</xdr:col>
      <xdr:colOff>0</xdr:colOff>
      <xdr:row>24</xdr:row>
      <xdr:rowOff>0</xdr:rowOff>
    </xdr:from>
    <xdr:to>
      <xdr:col>11</xdr:col>
      <xdr:colOff>770965</xdr:colOff>
      <xdr:row>33</xdr:row>
      <xdr:rowOff>170330</xdr:rowOff>
    </xdr:to>
    <xdr:pic>
      <xdr:nvPicPr>
        <xdr:cNvPr id="29" name="Imagen 28">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100047" y="4356847"/>
          <a:ext cx="2348753" cy="1783977"/>
        </a:xfrm>
        <a:prstGeom prst="rect">
          <a:avLst/>
        </a:prstGeom>
      </xdr:spPr>
    </xdr:pic>
    <xdr:clientData/>
  </xdr:twoCellAnchor>
  <xdr:twoCellAnchor editAs="oneCell">
    <xdr:from>
      <xdr:col>0</xdr:col>
      <xdr:colOff>0</xdr:colOff>
      <xdr:row>35</xdr:row>
      <xdr:rowOff>0</xdr:rowOff>
    </xdr:from>
    <xdr:to>
      <xdr:col>2</xdr:col>
      <xdr:colOff>726141</xdr:colOff>
      <xdr:row>45</xdr:row>
      <xdr:rowOff>0</xdr:rowOff>
    </xdr:to>
    <xdr:pic>
      <xdr:nvPicPr>
        <xdr:cNvPr id="30" name="Imagen 29">
          <a:extLst>
            <a:ext uri="{FF2B5EF4-FFF2-40B4-BE49-F238E27FC236}">
              <a16:creationId xmlns:a16="http://schemas.microsoft.com/office/drawing/2014/main" id="{00000000-0008-0000-0400-00001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0" y="6329082"/>
          <a:ext cx="2303929" cy="1792942"/>
        </a:xfrm>
        <a:prstGeom prst="rect">
          <a:avLst/>
        </a:prstGeom>
      </xdr:spPr>
    </xdr:pic>
    <xdr:clientData/>
  </xdr:twoCellAnchor>
  <xdr:twoCellAnchor editAs="oneCell">
    <xdr:from>
      <xdr:col>3</xdr:col>
      <xdr:colOff>0</xdr:colOff>
      <xdr:row>35</xdr:row>
      <xdr:rowOff>0</xdr:rowOff>
    </xdr:from>
    <xdr:to>
      <xdr:col>5</xdr:col>
      <xdr:colOff>735105</xdr:colOff>
      <xdr:row>45</xdr:row>
      <xdr:rowOff>0</xdr:rowOff>
    </xdr:to>
    <xdr:pic>
      <xdr:nvPicPr>
        <xdr:cNvPr id="31" name="Imagen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366682" y="6329082"/>
          <a:ext cx="2312894" cy="1792942"/>
        </a:xfrm>
        <a:prstGeom prst="rect">
          <a:avLst/>
        </a:prstGeom>
      </xdr:spPr>
    </xdr:pic>
    <xdr:clientData/>
  </xdr:twoCellAnchor>
  <xdr:twoCellAnchor editAs="oneCell">
    <xdr:from>
      <xdr:col>6</xdr:col>
      <xdr:colOff>0</xdr:colOff>
      <xdr:row>35</xdr:row>
      <xdr:rowOff>1</xdr:rowOff>
    </xdr:from>
    <xdr:to>
      <xdr:col>8</xdr:col>
      <xdr:colOff>717176</xdr:colOff>
      <xdr:row>45</xdr:row>
      <xdr:rowOff>8965</xdr:rowOff>
    </xdr:to>
    <xdr:pic>
      <xdr:nvPicPr>
        <xdr:cNvPr id="32" name="Imagen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733365" y="6329083"/>
          <a:ext cx="2294964" cy="1801906"/>
        </a:xfrm>
        <a:prstGeom prst="rect">
          <a:avLst/>
        </a:prstGeom>
      </xdr:spPr>
    </xdr:pic>
    <xdr:clientData/>
  </xdr:twoCellAnchor>
  <xdr:twoCellAnchor editAs="oneCell">
    <xdr:from>
      <xdr:col>9</xdr:col>
      <xdr:colOff>0</xdr:colOff>
      <xdr:row>35</xdr:row>
      <xdr:rowOff>0</xdr:rowOff>
    </xdr:from>
    <xdr:to>
      <xdr:col>11</xdr:col>
      <xdr:colOff>779930</xdr:colOff>
      <xdr:row>45</xdr:row>
      <xdr:rowOff>8964</xdr:rowOff>
    </xdr:to>
    <xdr:pic>
      <xdr:nvPicPr>
        <xdr:cNvPr id="33" name="Imagen 32">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100047" y="6329082"/>
          <a:ext cx="2357718" cy="1801906"/>
        </a:xfrm>
        <a:prstGeom prst="rect">
          <a:avLst/>
        </a:prstGeom>
      </xdr:spPr>
    </xdr:pic>
    <xdr:clientData/>
  </xdr:twoCellAnchor>
  <xdr:twoCellAnchor editAs="oneCell">
    <xdr:from>
      <xdr:col>0</xdr:col>
      <xdr:colOff>0</xdr:colOff>
      <xdr:row>46</xdr:row>
      <xdr:rowOff>0</xdr:rowOff>
    </xdr:from>
    <xdr:to>
      <xdr:col>2</xdr:col>
      <xdr:colOff>717177</xdr:colOff>
      <xdr:row>55</xdr:row>
      <xdr:rowOff>170329</xdr:rowOff>
    </xdr:to>
    <xdr:pic>
      <xdr:nvPicPr>
        <xdr:cNvPr id="34" name="Imagen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0" y="8301318"/>
          <a:ext cx="2294965" cy="1783976"/>
        </a:xfrm>
        <a:prstGeom prst="rect">
          <a:avLst/>
        </a:prstGeom>
      </xdr:spPr>
    </xdr:pic>
    <xdr:clientData/>
  </xdr:twoCellAnchor>
  <xdr:twoCellAnchor editAs="oneCell">
    <xdr:from>
      <xdr:col>3</xdr:col>
      <xdr:colOff>0</xdr:colOff>
      <xdr:row>46</xdr:row>
      <xdr:rowOff>0</xdr:rowOff>
    </xdr:from>
    <xdr:to>
      <xdr:col>5</xdr:col>
      <xdr:colOff>726141</xdr:colOff>
      <xdr:row>55</xdr:row>
      <xdr:rowOff>170329</xdr:rowOff>
    </xdr:to>
    <xdr:pic>
      <xdr:nvPicPr>
        <xdr:cNvPr id="35" name="Imagen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366682" y="8301318"/>
          <a:ext cx="2303930" cy="1783976"/>
        </a:xfrm>
        <a:prstGeom prst="rect">
          <a:avLst/>
        </a:prstGeom>
      </xdr:spPr>
    </xdr:pic>
    <xdr:clientData/>
  </xdr:twoCellAnchor>
  <xdr:twoCellAnchor editAs="oneCell">
    <xdr:from>
      <xdr:col>6</xdr:col>
      <xdr:colOff>0</xdr:colOff>
      <xdr:row>46</xdr:row>
      <xdr:rowOff>0</xdr:rowOff>
    </xdr:from>
    <xdr:to>
      <xdr:col>8</xdr:col>
      <xdr:colOff>744071</xdr:colOff>
      <xdr:row>56</xdr:row>
      <xdr:rowOff>0</xdr:rowOff>
    </xdr:to>
    <xdr:pic>
      <xdr:nvPicPr>
        <xdr:cNvPr id="36" name="Imagen 35">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733365" y="8301318"/>
          <a:ext cx="2321859" cy="1792941"/>
        </a:xfrm>
        <a:prstGeom prst="rect">
          <a:avLst/>
        </a:prstGeom>
      </xdr:spPr>
    </xdr:pic>
    <xdr:clientData/>
  </xdr:twoCellAnchor>
  <xdr:twoCellAnchor editAs="oneCell">
    <xdr:from>
      <xdr:col>9</xdr:col>
      <xdr:colOff>0</xdr:colOff>
      <xdr:row>46</xdr:row>
      <xdr:rowOff>0</xdr:rowOff>
    </xdr:from>
    <xdr:to>
      <xdr:col>11</xdr:col>
      <xdr:colOff>762000</xdr:colOff>
      <xdr:row>56</xdr:row>
      <xdr:rowOff>8965</xdr:rowOff>
    </xdr:to>
    <xdr:pic>
      <xdr:nvPicPr>
        <xdr:cNvPr id="37" name="Imagen 36">
          <a:extLst>
            <a:ext uri="{FF2B5EF4-FFF2-40B4-BE49-F238E27FC236}">
              <a16:creationId xmlns:a16="http://schemas.microsoft.com/office/drawing/2014/main" id="{00000000-0008-0000-0400-00002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7100047" y="8301318"/>
          <a:ext cx="2339788" cy="1801906"/>
        </a:xfrm>
        <a:prstGeom prst="rect">
          <a:avLst/>
        </a:prstGeom>
      </xdr:spPr>
    </xdr:pic>
    <xdr:clientData/>
  </xdr:twoCellAnchor>
  <xdr:twoCellAnchor editAs="oneCell">
    <xdr:from>
      <xdr:col>0</xdr:col>
      <xdr:colOff>0</xdr:colOff>
      <xdr:row>57</xdr:row>
      <xdr:rowOff>0</xdr:rowOff>
    </xdr:from>
    <xdr:to>
      <xdr:col>2</xdr:col>
      <xdr:colOff>726141</xdr:colOff>
      <xdr:row>66</xdr:row>
      <xdr:rowOff>161365</xdr:rowOff>
    </xdr:to>
    <xdr:pic>
      <xdr:nvPicPr>
        <xdr:cNvPr id="38" name="Imagen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0" y="10273553"/>
          <a:ext cx="2303929" cy="1775012"/>
        </a:xfrm>
        <a:prstGeom prst="rect">
          <a:avLst/>
        </a:prstGeom>
      </xdr:spPr>
    </xdr:pic>
    <xdr:clientData/>
  </xdr:twoCellAnchor>
  <xdr:twoCellAnchor editAs="oneCell">
    <xdr:from>
      <xdr:col>3</xdr:col>
      <xdr:colOff>0</xdr:colOff>
      <xdr:row>57</xdr:row>
      <xdr:rowOff>0</xdr:rowOff>
    </xdr:from>
    <xdr:to>
      <xdr:col>5</xdr:col>
      <xdr:colOff>717176</xdr:colOff>
      <xdr:row>66</xdr:row>
      <xdr:rowOff>170329</xdr:rowOff>
    </xdr:to>
    <xdr:pic>
      <xdr:nvPicPr>
        <xdr:cNvPr id="39" name="Imagen 38">
          <a:extLst>
            <a:ext uri="{FF2B5EF4-FFF2-40B4-BE49-F238E27FC236}">
              <a16:creationId xmlns:a16="http://schemas.microsoft.com/office/drawing/2014/main" id="{00000000-0008-0000-0400-00002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366682" y="10273553"/>
          <a:ext cx="2294965" cy="1783976"/>
        </a:xfrm>
        <a:prstGeom prst="rect">
          <a:avLst/>
        </a:prstGeom>
      </xdr:spPr>
    </xdr:pic>
    <xdr:clientData/>
  </xdr:twoCellAnchor>
  <xdr:twoCellAnchor editAs="oneCell">
    <xdr:from>
      <xdr:col>6</xdr:col>
      <xdr:colOff>0</xdr:colOff>
      <xdr:row>57</xdr:row>
      <xdr:rowOff>0</xdr:rowOff>
    </xdr:from>
    <xdr:to>
      <xdr:col>8</xdr:col>
      <xdr:colOff>708212</xdr:colOff>
      <xdr:row>66</xdr:row>
      <xdr:rowOff>161365</xdr:rowOff>
    </xdr:to>
    <xdr:pic>
      <xdr:nvPicPr>
        <xdr:cNvPr id="40" name="Imagen 39">
          <a:extLst>
            <a:ext uri="{FF2B5EF4-FFF2-40B4-BE49-F238E27FC236}">
              <a16:creationId xmlns:a16="http://schemas.microsoft.com/office/drawing/2014/main" id="{00000000-0008-0000-0400-00002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4733365" y="10273553"/>
          <a:ext cx="2286000" cy="1775012"/>
        </a:xfrm>
        <a:prstGeom prst="rect">
          <a:avLst/>
        </a:prstGeom>
      </xdr:spPr>
    </xdr:pic>
    <xdr:clientData/>
  </xdr:twoCellAnchor>
  <xdr:twoCellAnchor editAs="oneCell">
    <xdr:from>
      <xdr:col>9</xdr:col>
      <xdr:colOff>0</xdr:colOff>
      <xdr:row>57</xdr:row>
      <xdr:rowOff>0</xdr:rowOff>
    </xdr:from>
    <xdr:to>
      <xdr:col>11</xdr:col>
      <xdr:colOff>770965</xdr:colOff>
      <xdr:row>66</xdr:row>
      <xdr:rowOff>161365</xdr:rowOff>
    </xdr:to>
    <xdr:pic>
      <xdr:nvPicPr>
        <xdr:cNvPr id="41" name="Imagen 40">
          <a:extLst>
            <a:ext uri="{FF2B5EF4-FFF2-40B4-BE49-F238E27FC236}">
              <a16:creationId xmlns:a16="http://schemas.microsoft.com/office/drawing/2014/main" id="{00000000-0008-0000-0400-00002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7100047" y="10273553"/>
          <a:ext cx="2348753" cy="1775012"/>
        </a:xfrm>
        <a:prstGeom prst="rect">
          <a:avLst/>
        </a:prstGeom>
      </xdr:spPr>
    </xdr:pic>
    <xdr:clientData/>
  </xdr:twoCellAnchor>
  <xdr:twoCellAnchor editAs="oneCell">
    <xdr:from>
      <xdr:col>0</xdr:col>
      <xdr:colOff>0</xdr:colOff>
      <xdr:row>68</xdr:row>
      <xdr:rowOff>0</xdr:rowOff>
    </xdr:from>
    <xdr:to>
      <xdr:col>2</xdr:col>
      <xdr:colOff>735106</xdr:colOff>
      <xdr:row>77</xdr:row>
      <xdr:rowOff>170330</xdr:rowOff>
    </xdr:to>
    <xdr:pic>
      <xdr:nvPicPr>
        <xdr:cNvPr id="42" name="Imagen 41">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0" y="12245788"/>
          <a:ext cx="2312894" cy="1783977"/>
        </a:xfrm>
        <a:prstGeom prst="rect">
          <a:avLst/>
        </a:prstGeom>
      </xdr:spPr>
    </xdr:pic>
    <xdr:clientData/>
  </xdr:twoCellAnchor>
  <xdr:twoCellAnchor editAs="oneCell">
    <xdr:from>
      <xdr:col>3</xdr:col>
      <xdr:colOff>0</xdr:colOff>
      <xdr:row>68</xdr:row>
      <xdr:rowOff>0</xdr:rowOff>
    </xdr:from>
    <xdr:to>
      <xdr:col>5</xdr:col>
      <xdr:colOff>717176</xdr:colOff>
      <xdr:row>78</xdr:row>
      <xdr:rowOff>0</xdr:rowOff>
    </xdr:to>
    <xdr:pic>
      <xdr:nvPicPr>
        <xdr:cNvPr id="43" name="Imagen 42">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2366682" y="12245788"/>
          <a:ext cx="2294965" cy="1792941"/>
        </a:xfrm>
        <a:prstGeom prst="rect">
          <a:avLst/>
        </a:prstGeom>
      </xdr:spPr>
    </xdr:pic>
    <xdr:clientData/>
  </xdr:twoCellAnchor>
  <xdr:twoCellAnchor editAs="oneCell">
    <xdr:from>
      <xdr:col>6</xdr:col>
      <xdr:colOff>0</xdr:colOff>
      <xdr:row>68</xdr:row>
      <xdr:rowOff>0</xdr:rowOff>
    </xdr:from>
    <xdr:to>
      <xdr:col>8</xdr:col>
      <xdr:colOff>717176</xdr:colOff>
      <xdr:row>77</xdr:row>
      <xdr:rowOff>170330</xdr:rowOff>
    </xdr:to>
    <xdr:pic>
      <xdr:nvPicPr>
        <xdr:cNvPr id="44" name="Imagen 43">
          <a:extLst>
            <a:ext uri="{FF2B5EF4-FFF2-40B4-BE49-F238E27FC236}">
              <a16:creationId xmlns:a16="http://schemas.microsoft.com/office/drawing/2014/main" id="{00000000-0008-0000-0400-00002C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733365" y="12245788"/>
          <a:ext cx="2294964" cy="1783977"/>
        </a:xfrm>
        <a:prstGeom prst="rect">
          <a:avLst/>
        </a:prstGeom>
      </xdr:spPr>
    </xdr:pic>
    <xdr:clientData/>
  </xdr:twoCellAnchor>
  <xdr:twoCellAnchor editAs="oneCell">
    <xdr:from>
      <xdr:col>9</xdr:col>
      <xdr:colOff>0</xdr:colOff>
      <xdr:row>68</xdr:row>
      <xdr:rowOff>0</xdr:rowOff>
    </xdr:from>
    <xdr:to>
      <xdr:col>11</xdr:col>
      <xdr:colOff>779930</xdr:colOff>
      <xdr:row>77</xdr:row>
      <xdr:rowOff>161365</xdr:rowOff>
    </xdr:to>
    <xdr:pic>
      <xdr:nvPicPr>
        <xdr:cNvPr id="45" name="Imagen 44">
          <a:extLst>
            <a:ext uri="{FF2B5EF4-FFF2-40B4-BE49-F238E27FC236}">
              <a16:creationId xmlns:a16="http://schemas.microsoft.com/office/drawing/2014/main" id="{00000000-0008-0000-0400-00002D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7100047" y="12245788"/>
          <a:ext cx="2357718" cy="17750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1274424</xdr:colOff>
      <xdr:row>4</xdr:row>
      <xdr:rowOff>36937</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878309" cy="770362"/>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Cesar%20Jimenez\Documents\AVALUOS%20CJ%20SERVICES\F.AnexoGIA_Bancol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s"/>
      <sheetName val="FUA"/>
      <sheetName val="DESARROLLO 1"/>
      <sheetName val="LT"/>
      <sheetName val="PH"/>
      <sheetName val="PLANOS"/>
      <sheetName val="DOCUMENTOS 1"/>
    </sheetNames>
    <sheetDataSet>
      <sheetData sheetId="0"/>
      <sheetData sheetId="1"/>
      <sheetData sheetId="2"/>
      <sheetData sheetId="3"/>
      <sheetData sheetId="4">
        <row r="188">
          <cell r="BI188" t="str">
            <v>VIS sin ascensor</v>
          </cell>
        </row>
        <row r="189">
          <cell r="BI189" t="str">
            <v>VIS con ascensor</v>
          </cell>
        </row>
        <row r="190">
          <cell r="BI190" t="str">
            <v>Estrato Medio con ascensor</v>
          </cell>
        </row>
        <row r="191">
          <cell r="BI191" t="str">
            <v>Estrato Medio sin ascensor</v>
          </cell>
        </row>
        <row r="192">
          <cell r="BI192" t="str">
            <v>Estrato Alto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68"/>
  <sheetViews>
    <sheetView showGridLines="0" view="pageBreakPreview" topLeftCell="A41" zoomScaleNormal="100" zoomScaleSheetLayoutView="100" workbookViewId="0">
      <selection activeCell="E58" sqref="E58"/>
    </sheetView>
  </sheetViews>
  <sheetFormatPr baseColWidth="10" defaultColWidth="11.42578125" defaultRowHeight="15" x14ac:dyDescent="0.25"/>
  <cols>
    <col min="1" max="1" width="11.42578125" style="7" customWidth="1"/>
    <col min="2" max="13" width="11.42578125" style="7"/>
    <col min="14" max="15" width="11.42578125" style="7" customWidth="1"/>
    <col min="16" max="16384" width="11.42578125" style="7"/>
  </cols>
  <sheetData>
    <row r="2" spans="2:13" customFormat="1" ht="14.45" x14ac:dyDescent="0.3"/>
    <row r="3" spans="2:13" customFormat="1" ht="17.45" x14ac:dyDescent="0.3">
      <c r="E3" s="157" t="s">
        <v>432</v>
      </c>
      <c r="F3" s="157"/>
      <c r="G3" s="157"/>
      <c r="H3" s="157"/>
      <c r="I3" s="157"/>
      <c r="J3" s="157"/>
      <c r="K3" s="157"/>
    </row>
    <row r="4" spans="2:13" customFormat="1" ht="14.45" x14ac:dyDescent="0.3">
      <c r="E4" s="158" t="s">
        <v>433</v>
      </c>
      <c r="F4" s="158"/>
      <c r="G4" s="158"/>
      <c r="H4" s="158"/>
      <c r="I4" s="158"/>
      <c r="J4" s="158"/>
      <c r="K4" s="158"/>
    </row>
    <row r="5" spans="2:13" customFormat="1" ht="14.45" x14ac:dyDescent="0.3"/>
    <row r="6" spans="2:13" customFormat="1" ht="14.45" x14ac:dyDescent="0.3">
      <c r="J6" s="19"/>
      <c r="K6" s="153"/>
      <c r="L6" s="153"/>
      <c r="M6" s="39"/>
    </row>
    <row r="7" spans="2:13" customFormat="1" ht="14.45" x14ac:dyDescent="0.3">
      <c r="J7" s="19"/>
      <c r="K7" s="23"/>
      <c r="L7" s="23"/>
      <c r="M7" s="39"/>
    </row>
    <row r="9" spans="2:13" ht="15.6" x14ac:dyDescent="0.3">
      <c r="B9" s="160" t="s">
        <v>53</v>
      </c>
      <c r="C9" s="160"/>
      <c r="D9" s="160"/>
      <c r="E9" s="160"/>
      <c r="F9" s="160"/>
      <c r="G9" s="160"/>
      <c r="H9" s="160"/>
      <c r="I9" s="160"/>
      <c r="J9" s="160"/>
      <c r="K9" s="160"/>
      <c r="L9" s="160"/>
    </row>
    <row r="10" spans="2:13" ht="13.9" x14ac:dyDescent="0.25">
      <c r="B10" s="30"/>
      <c r="C10" s="30"/>
      <c r="D10" s="30"/>
      <c r="E10" s="30"/>
      <c r="F10" s="30"/>
      <c r="G10" s="30"/>
      <c r="H10" s="30"/>
      <c r="I10" s="30"/>
      <c r="J10" s="30"/>
      <c r="K10" s="30"/>
      <c r="L10" s="30"/>
    </row>
    <row r="11" spans="2:13" ht="13.9" x14ac:dyDescent="0.25">
      <c r="B11" s="30"/>
      <c r="C11" s="30"/>
      <c r="D11" s="30"/>
      <c r="E11" s="30"/>
      <c r="F11" s="30"/>
      <c r="G11" s="30"/>
      <c r="H11" s="30"/>
      <c r="I11" s="30"/>
      <c r="J11" s="30"/>
      <c r="K11" s="30"/>
      <c r="L11" s="30"/>
    </row>
    <row r="12" spans="2:13" ht="13.9" x14ac:dyDescent="0.25">
      <c r="B12" s="30"/>
      <c r="C12" s="30"/>
      <c r="D12" s="30"/>
      <c r="E12" s="30"/>
      <c r="F12" s="30"/>
      <c r="G12" s="30"/>
      <c r="H12" s="30"/>
      <c r="I12" s="30"/>
      <c r="J12" s="30"/>
      <c r="K12" s="30"/>
      <c r="L12" s="30"/>
    </row>
    <row r="13" spans="2:13" ht="13.9" x14ac:dyDescent="0.25">
      <c r="B13" s="30"/>
      <c r="C13" s="30"/>
      <c r="D13" s="30"/>
      <c r="E13" s="30"/>
      <c r="F13" s="30"/>
      <c r="G13" s="30"/>
      <c r="H13" s="30"/>
      <c r="I13" s="30"/>
      <c r="J13" s="30"/>
      <c r="K13" s="30"/>
      <c r="L13" s="30"/>
    </row>
    <row r="14" spans="2:13" ht="13.9" x14ac:dyDescent="0.25">
      <c r="B14" s="30"/>
      <c r="C14" s="30"/>
      <c r="D14" s="30"/>
      <c r="E14" s="30"/>
      <c r="F14" s="30"/>
      <c r="G14" s="30"/>
      <c r="H14" s="30"/>
      <c r="I14" s="30"/>
      <c r="J14" s="30"/>
      <c r="K14" s="30"/>
      <c r="L14" s="30"/>
    </row>
    <row r="15" spans="2:13" ht="13.9" x14ac:dyDescent="0.25">
      <c r="B15" s="30"/>
      <c r="C15" s="30"/>
      <c r="D15" s="30"/>
      <c r="E15" s="30"/>
      <c r="F15" s="30"/>
      <c r="G15" s="30"/>
      <c r="H15" s="30"/>
      <c r="I15" s="30"/>
      <c r="J15" s="30"/>
      <c r="K15" s="30"/>
      <c r="L15" s="30"/>
    </row>
    <row r="16" spans="2:13" x14ac:dyDescent="0.25">
      <c r="B16" s="161"/>
      <c r="C16" s="161"/>
      <c r="D16" s="161"/>
      <c r="E16" s="161"/>
      <c r="F16" s="161"/>
      <c r="G16" s="161"/>
      <c r="H16" s="161"/>
      <c r="I16" s="161"/>
      <c r="J16" s="161"/>
      <c r="K16" s="161"/>
      <c r="L16" s="161"/>
    </row>
    <row r="17" spans="2:12" x14ac:dyDescent="0.25">
      <c r="B17" s="161"/>
      <c r="C17" s="161"/>
      <c r="D17" s="161"/>
      <c r="E17" s="161"/>
      <c r="F17" s="161"/>
      <c r="G17" s="161"/>
      <c r="H17" s="161"/>
      <c r="I17" s="161"/>
      <c r="J17" s="161"/>
      <c r="K17" s="161"/>
      <c r="L17" s="161"/>
    </row>
    <row r="18" spans="2:12" x14ac:dyDescent="0.25">
      <c r="B18" s="161"/>
      <c r="C18" s="161"/>
      <c r="D18" s="161"/>
      <c r="E18" s="161"/>
      <c r="F18" s="161"/>
      <c r="G18" s="161"/>
      <c r="H18" s="161"/>
      <c r="I18" s="161"/>
      <c r="J18" s="161"/>
      <c r="K18" s="161"/>
      <c r="L18" s="161"/>
    </row>
    <row r="19" spans="2:12" x14ac:dyDescent="0.25">
      <c r="B19" s="161"/>
      <c r="C19" s="161"/>
      <c r="D19" s="161"/>
      <c r="E19" s="161"/>
      <c r="F19" s="161"/>
      <c r="G19" s="161"/>
      <c r="H19" s="161"/>
      <c r="I19" s="161"/>
      <c r="J19" s="161"/>
      <c r="K19" s="161"/>
      <c r="L19" s="161"/>
    </row>
    <row r="20" spans="2:12" x14ac:dyDescent="0.25">
      <c r="B20" s="161"/>
      <c r="C20" s="161"/>
      <c r="D20" s="161"/>
      <c r="E20" s="161"/>
      <c r="F20" s="161"/>
      <c r="G20" s="161"/>
      <c r="H20" s="161"/>
      <c r="I20" s="161"/>
      <c r="J20" s="161"/>
      <c r="K20" s="161"/>
      <c r="L20" s="161"/>
    </row>
    <row r="21" spans="2:12" x14ac:dyDescent="0.25">
      <c r="B21" s="161"/>
      <c r="C21" s="161"/>
      <c r="D21" s="161"/>
      <c r="E21" s="161"/>
      <c r="F21" s="161"/>
      <c r="G21" s="161"/>
      <c r="H21" s="161"/>
      <c r="I21" s="161"/>
      <c r="J21" s="161"/>
      <c r="K21" s="161"/>
      <c r="L21" s="161"/>
    </row>
    <row r="22" spans="2:12" x14ac:dyDescent="0.25">
      <c r="B22" s="161"/>
      <c r="C22" s="161"/>
      <c r="D22" s="161"/>
      <c r="E22" s="161"/>
      <c r="F22" s="161"/>
      <c r="G22" s="161"/>
      <c r="H22" s="161"/>
      <c r="I22" s="161"/>
      <c r="J22" s="161"/>
      <c r="K22" s="161"/>
      <c r="L22" s="161"/>
    </row>
    <row r="23" spans="2:12" x14ac:dyDescent="0.25">
      <c r="B23" s="161"/>
      <c r="C23" s="161"/>
      <c r="D23" s="161"/>
      <c r="E23" s="161"/>
      <c r="F23" s="161"/>
      <c r="G23" s="161"/>
      <c r="H23" s="161"/>
      <c r="I23" s="161"/>
      <c r="J23" s="161"/>
      <c r="K23" s="161"/>
      <c r="L23" s="161"/>
    </row>
    <row r="24" spans="2:12" x14ac:dyDescent="0.25">
      <c r="B24" s="161"/>
      <c r="C24" s="161"/>
      <c r="D24" s="161"/>
      <c r="E24" s="161"/>
      <c r="F24" s="161"/>
      <c r="G24" s="161"/>
      <c r="H24" s="161"/>
      <c r="I24" s="161"/>
      <c r="J24" s="161"/>
      <c r="K24" s="161"/>
      <c r="L24" s="161"/>
    </row>
    <row r="25" spans="2:12" x14ac:dyDescent="0.25">
      <c r="B25" s="161"/>
      <c r="C25" s="161"/>
      <c r="D25" s="161"/>
      <c r="E25" s="161"/>
      <c r="F25" s="161"/>
      <c r="G25" s="161"/>
      <c r="H25" s="161"/>
      <c r="I25" s="161"/>
      <c r="J25" s="161"/>
      <c r="K25" s="161"/>
      <c r="L25" s="161"/>
    </row>
    <row r="26" spans="2:12" x14ac:dyDescent="0.25">
      <c r="B26" s="161"/>
      <c r="C26" s="161"/>
      <c r="D26" s="161"/>
      <c r="E26" s="161"/>
      <c r="F26" s="161"/>
      <c r="G26" s="161"/>
      <c r="H26" s="161"/>
      <c r="I26" s="161"/>
      <c r="J26" s="161"/>
      <c r="K26" s="161"/>
      <c r="L26" s="161"/>
    </row>
    <row r="27" spans="2:12" x14ac:dyDescent="0.25">
      <c r="B27" s="161"/>
      <c r="C27" s="161"/>
      <c r="D27" s="161"/>
      <c r="E27" s="161"/>
      <c r="F27" s="161"/>
      <c r="G27" s="161"/>
      <c r="H27" s="161"/>
      <c r="I27" s="161"/>
      <c r="J27" s="161"/>
      <c r="K27" s="161"/>
      <c r="L27" s="161"/>
    </row>
    <row r="28" spans="2:12" x14ac:dyDescent="0.25">
      <c r="B28" s="161"/>
      <c r="C28" s="161"/>
      <c r="D28" s="161"/>
      <c r="E28" s="161"/>
      <c r="F28" s="161"/>
      <c r="G28" s="161"/>
      <c r="H28" s="161"/>
      <c r="I28" s="161"/>
      <c r="J28" s="161"/>
      <c r="K28" s="161"/>
      <c r="L28" s="161"/>
    </row>
    <row r="29" spans="2:12" x14ac:dyDescent="0.25">
      <c r="B29" s="161"/>
      <c r="C29" s="161"/>
      <c r="D29" s="161"/>
      <c r="E29" s="161"/>
      <c r="F29" s="161"/>
      <c r="G29" s="161"/>
      <c r="H29" s="161"/>
      <c r="I29" s="161"/>
      <c r="J29" s="161"/>
      <c r="K29" s="161"/>
      <c r="L29" s="161"/>
    </row>
    <row r="30" spans="2:12" x14ac:dyDescent="0.25">
      <c r="B30" s="161"/>
      <c r="C30" s="161"/>
      <c r="D30" s="161"/>
      <c r="E30" s="161"/>
      <c r="F30" s="161"/>
      <c r="G30" s="161"/>
      <c r="H30" s="161"/>
      <c r="I30" s="161"/>
      <c r="J30" s="161"/>
      <c r="K30" s="161"/>
      <c r="L30" s="161"/>
    </row>
    <row r="31" spans="2:12" x14ac:dyDescent="0.25">
      <c r="B31" s="161"/>
      <c r="C31" s="161"/>
      <c r="D31" s="161"/>
      <c r="E31" s="161"/>
      <c r="F31" s="161"/>
      <c r="G31" s="161"/>
      <c r="H31" s="161"/>
      <c r="I31" s="161"/>
      <c r="J31" s="161"/>
      <c r="K31" s="161"/>
      <c r="L31" s="161"/>
    </row>
    <row r="32" spans="2:12" x14ac:dyDescent="0.25">
      <c r="B32" s="161"/>
      <c r="C32" s="161"/>
      <c r="D32" s="161"/>
      <c r="E32" s="161"/>
      <c r="F32" s="161"/>
      <c r="G32" s="161"/>
      <c r="H32" s="161"/>
      <c r="I32" s="161"/>
      <c r="J32" s="161"/>
      <c r="K32" s="161"/>
      <c r="L32" s="161"/>
    </row>
    <row r="33" spans="2:12" x14ac:dyDescent="0.25">
      <c r="B33" s="161"/>
      <c r="C33" s="161"/>
      <c r="D33" s="161"/>
      <c r="E33" s="161"/>
      <c r="F33" s="161"/>
      <c r="G33" s="161"/>
      <c r="H33" s="161"/>
      <c r="I33" s="161"/>
      <c r="J33" s="161"/>
      <c r="K33" s="161"/>
      <c r="L33" s="161"/>
    </row>
    <row r="34" spans="2:12" x14ac:dyDescent="0.25">
      <c r="B34" s="161"/>
      <c r="C34" s="161"/>
      <c r="D34" s="161"/>
      <c r="E34" s="161"/>
      <c r="F34" s="161"/>
      <c r="G34" s="161"/>
      <c r="H34" s="161"/>
      <c r="I34" s="161"/>
      <c r="J34" s="161"/>
      <c r="K34" s="161"/>
      <c r="L34" s="161"/>
    </row>
    <row r="35" spans="2:12" x14ac:dyDescent="0.25">
      <c r="B35" s="161"/>
      <c r="C35" s="161"/>
      <c r="D35" s="161"/>
      <c r="E35" s="161"/>
      <c r="F35" s="161"/>
      <c r="G35" s="161"/>
      <c r="H35" s="161"/>
      <c r="I35" s="161"/>
      <c r="J35" s="161"/>
      <c r="K35" s="161"/>
      <c r="L35" s="161"/>
    </row>
    <row r="36" spans="2:12" x14ac:dyDescent="0.25">
      <c r="B36" s="161"/>
      <c r="C36" s="161"/>
      <c r="D36" s="161"/>
      <c r="E36" s="161"/>
      <c r="F36" s="161"/>
      <c r="G36" s="161"/>
      <c r="H36" s="161"/>
      <c r="I36" s="161"/>
      <c r="J36" s="161"/>
      <c r="K36" s="161"/>
      <c r="L36" s="161"/>
    </row>
    <row r="37" spans="2:12" x14ac:dyDescent="0.25">
      <c r="B37" s="161"/>
      <c r="C37" s="161"/>
      <c r="D37" s="161"/>
      <c r="E37" s="161"/>
      <c r="F37" s="161"/>
      <c r="G37" s="161"/>
      <c r="H37" s="161"/>
      <c r="I37" s="161"/>
      <c r="J37" s="161"/>
      <c r="K37" s="161"/>
      <c r="L37" s="161"/>
    </row>
    <row r="38" spans="2:12" x14ac:dyDescent="0.25">
      <c r="B38" s="161"/>
      <c r="C38" s="161"/>
      <c r="D38" s="161"/>
      <c r="E38" s="161"/>
      <c r="F38" s="161"/>
      <c r="G38" s="161"/>
      <c r="H38" s="161"/>
      <c r="I38" s="161"/>
      <c r="J38" s="161"/>
      <c r="K38" s="161"/>
      <c r="L38" s="161"/>
    </row>
    <row r="39" spans="2:12" x14ac:dyDescent="0.25">
      <c r="B39" s="161"/>
      <c r="C39" s="161"/>
      <c r="D39" s="161"/>
      <c r="E39" s="161"/>
      <c r="F39" s="161"/>
      <c r="G39" s="161"/>
      <c r="H39" s="161"/>
      <c r="I39" s="161"/>
      <c r="J39" s="161"/>
      <c r="K39" s="161"/>
      <c r="L39" s="161"/>
    </row>
    <row r="40" spans="2:12" ht="100.5" customHeight="1" x14ac:dyDescent="0.25">
      <c r="B40" s="161"/>
      <c r="C40" s="161"/>
      <c r="D40" s="161"/>
      <c r="E40" s="161"/>
      <c r="F40" s="161"/>
      <c r="G40" s="161"/>
      <c r="H40" s="161"/>
      <c r="I40" s="161"/>
      <c r="J40" s="161"/>
      <c r="K40" s="161"/>
      <c r="L40" s="161"/>
    </row>
    <row r="41" spans="2:12" x14ac:dyDescent="0.25">
      <c r="B41" s="161"/>
      <c r="C41" s="161"/>
      <c r="D41" s="161"/>
      <c r="E41" s="161"/>
      <c r="F41" s="161"/>
      <c r="G41" s="161"/>
      <c r="H41" s="161"/>
      <c r="I41" s="161"/>
      <c r="J41" s="161"/>
      <c r="K41" s="161"/>
      <c r="L41" s="161"/>
    </row>
    <row r="42" spans="2:12" x14ac:dyDescent="0.25">
      <c r="B42" s="161"/>
      <c r="C42" s="161"/>
      <c r="D42" s="161"/>
      <c r="E42" s="161"/>
      <c r="F42" s="161"/>
      <c r="G42" s="161"/>
      <c r="H42" s="161"/>
      <c r="I42" s="161"/>
      <c r="J42" s="161"/>
      <c r="K42" s="161"/>
      <c r="L42" s="161"/>
    </row>
    <row r="43" spans="2:12" x14ac:dyDescent="0.25">
      <c r="B43" s="161"/>
      <c r="C43" s="161"/>
      <c r="D43" s="161"/>
      <c r="E43" s="161"/>
      <c r="F43" s="161"/>
      <c r="G43" s="161"/>
      <c r="H43" s="161"/>
      <c r="I43" s="161"/>
      <c r="J43" s="161"/>
      <c r="K43" s="161"/>
      <c r="L43" s="161"/>
    </row>
    <row r="44" spans="2:12" x14ac:dyDescent="0.25">
      <c r="B44" s="161"/>
      <c r="C44" s="161"/>
      <c r="D44" s="161"/>
      <c r="E44" s="161"/>
      <c r="F44" s="161"/>
      <c r="G44" s="161"/>
      <c r="H44" s="161"/>
      <c r="I44" s="161"/>
      <c r="J44" s="161"/>
      <c r="K44" s="161"/>
      <c r="L44" s="161"/>
    </row>
    <row r="45" spans="2:12" x14ac:dyDescent="0.25">
      <c r="B45" s="161"/>
      <c r="C45" s="161"/>
      <c r="D45" s="161"/>
      <c r="E45" s="161"/>
      <c r="F45" s="161"/>
      <c r="G45" s="161"/>
      <c r="H45" s="161"/>
      <c r="I45" s="161"/>
      <c r="J45" s="161"/>
      <c r="K45" s="161"/>
      <c r="L45" s="161"/>
    </row>
    <row r="46" spans="2:12" x14ac:dyDescent="0.25">
      <c r="B46" s="161"/>
      <c r="C46" s="161"/>
      <c r="D46" s="161"/>
      <c r="E46" s="161"/>
      <c r="F46" s="161"/>
      <c r="G46" s="161"/>
      <c r="H46" s="161"/>
      <c r="I46" s="161"/>
      <c r="J46" s="161"/>
      <c r="K46" s="161"/>
      <c r="L46" s="161"/>
    </row>
    <row r="47" spans="2:12" ht="13.9" x14ac:dyDescent="0.25">
      <c r="B47" s="30"/>
      <c r="C47" s="30"/>
      <c r="D47" s="30"/>
      <c r="E47" s="30"/>
      <c r="F47" s="30"/>
      <c r="G47" s="30"/>
      <c r="H47" s="30"/>
      <c r="I47" s="30"/>
      <c r="J47" s="30"/>
      <c r="K47" s="30"/>
      <c r="L47" s="30"/>
    </row>
    <row r="48" spans="2:12" ht="13.9" x14ac:dyDescent="0.25">
      <c r="B48" s="30"/>
      <c r="C48" s="30"/>
      <c r="D48" s="30"/>
      <c r="E48" s="30"/>
      <c r="F48" s="30"/>
      <c r="G48" s="30"/>
      <c r="H48" s="30"/>
      <c r="I48" s="30"/>
      <c r="J48" s="30"/>
      <c r="K48" s="30"/>
      <c r="L48" s="30"/>
    </row>
    <row r="49" spans="2:12" ht="13.9" x14ac:dyDescent="0.25">
      <c r="B49" s="30"/>
      <c r="C49" s="30"/>
      <c r="D49" s="30"/>
      <c r="E49" s="30"/>
      <c r="F49" s="30"/>
      <c r="G49" s="30"/>
      <c r="H49" s="30"/>
      <c r="I49" s="30"/>
      <c r="J49" s="30"/>
      <c r="K49" s="30"/>
      <c r="L49" s="30"/>
    </row>
    <row r="50" spans="2:12" ht="13.9" x14ac:dyDescent="0.25">
      <c r="B50" s="30"/>
      <c r="C50" s="30"/>
      <c r="D50" s="30"/>
      <c r="E50" s="30"/>
      <c r="F50" s="30"/>
      <c r="G50" s="30"/>
      <c r="H50" s="30"/>
      <c r="I50" s="30"/>
      <c r="J50" s="30"/>
      <c r="K50" s="30"/>
      <c r="L50" s="30"/>
    </row>
    <row r="53" spans="2:12" ht="13.9" x14ac:dyDescent="0.25">
      <c r="B53" s="153" t="s">
        <v>119</v>
      </c>
      <c r="C53" s="153"/>
      <c r="D53" s="153"/>
      <c r="F53" s="24" t="s">
        <v>480</v>
      </c>
      <c r="G53" s="158">
        <v>-4.2032759999999998</v>
      </c>
      <c r="H53" s="158"/>
      <c r="I53" s="24" t="s">
        <v>481</v>
      </c>
      <c r="J53" s="158">
        <v>-69.940133000000003</v>
      </c>
      <c r="K53" s="158"/>
    </row>
    <row r="56" spans="2:12" ht="13.9" x14ac:dyDescent="0.25">
      <c r="B56" s="20" t="s">
        <v>55</v>
      </c>
      <c r="C56" s="20"/>
      <c r="D56" s="20"/>
      <c r="E56" s="28" t="s">
        <v>482</v>
      </c>
      <c r="F56" s="28"/>
      <c r="G56" s="28"/>
      <c r="H56" s="28"/>
      <c r="I56" s="28"/>
      <c r="J56" s="28"/>
      <c r="K56" s="28"/>
      <c r="L56" s="28"/>
    </row>
    <row r="57" spans="2:12" ht="13.9" x14ac:dyDescent="0.25">
      <c r="B57" s="20" t="s">
        <v>54</v>
      </c>
      <c r="C57" s="20"/>
      <c r="D57" s="20"/>
      <c r="E57" s="28" t="s">
        <v>539</v>
      </c>
      <c r="F57" s="28"/>
      <c r="G57" s="28"/>
      <c r="H57" s="28"/>
      <c r="I57" s="28"/>
      <c r="J57" s="28"/>
      <c r="K57" s="28"/>
      <c r="L57" s="28"/>
    </row>
    <row r="58" spans="2:12" ht="13.9" x14ac:dyDescent="0.25">
      <c r="B58" s="20" t="s">
        <v>98</v>
      </c>
      <c r="C58" s="20"/>
      <c r="D58" s="20"/>
      <c r="E58" s="28" t="s">
        <v>499</v>
      </c>
      <c r="F58" s="28"/>
      <c r="G58" s="28"/>
      <c r="H58" s="28"/>
      <c r="I58" s="28"/>
      <c r="J58" s="28"/>
      <c r="K58" s="28"/>
      <c r="L58" s="28"/>
    </row>
    <row r="59" spans="2:12" x14ac:dyDescent="0.25">
      <c r="B59" s="20" t="s">
        <v>56</v>
      </c>
      <c r="C59" s="20"/>
      <c r="D59" s="20"/>
      <c r="E59" s="28" t="s">
        <v>500</v>
      </c>
      <c r="F59" s="28"/>
      <c r="G59" s="28"/>
      <c r="H59" s="28"/>
      <c r="I59" s="28"/>
      <c r="J59" s="28"/>
      <c r="K59" s="28"/>
      <c r="L59" s="28"/>
    </row>
    <row r="60" spans="2:12" ht="13.9" x14ac:dyDescent="0.25">
      <c r="B60" s="154" t="s">
        <v>57</v>
      </c>
      <c r="C60" s="154"/>
      <c r="D60" s="154"/>
      <c r="E60" s="156"/>
      <c r="F60" s="156"/>
      <c r="G60" s="156"/>
      <c r="H60" s="156"/>
      <c r="I60" s="156"/>
      <c r="J60" s="156"/>
      <c r="K60" s="156"/>
      <c r="L60" s="156"/>
    </row>
    <row r="61" spans="2:12" ht="13.9" x14ac:dyDescent="0.25">
      <c r="B61" s="154" t="s">
        <v>118</v>
      </c>
      <c r="C61" s="154"/>
      <c r="D61" s="154"/>
      <c r="E61" s="156" t="s">
        <v>483</v>
      </c>
      <c r="F61" s="156"/>
      <c r="G61" s="156"/>
      <c r="H61" s="156"/>
      <c r="I61" s="156"/>
      <c r="J61" s="156"/>
      <c r="K61" s="156"/>
      <c r="L61" s="156"/>
    </row>
    <row r="62" spans="2:12" ht="13.9" x14ac:dyDescent="0.25">
      <c r="B62" s="155" t="s">
        <v>117</v>
      </c>
      <c r="C62" s="155"/>
      <c r="D62" s="155"/>
      <c r="E62" s="159">
        <v>44828</v>
      </c>
      <c r="F62" s="159"/>
      <c r="G62" s="159"/>
      <c r="H62" s="159"/>
      <c r="I62" s="159"/>
      <c r="J62" s="159"/>
      <c r="K62" s="159"/>
      <c r="L62" s="159"/>
    </row>
    <row r="65" spans="2:12" ht="13.9" x14ac:dyDescent="0.25">
      <c r="B65" s="153" t="s">
        <v>432</v>
      </c>
      <c r="C65" s="153"/>
      <c r="D65" s="153"/>
      <c r="E65" s="153"/>
      <c r="F65" s="153"/>
      <c r="G65" s="153"/>
      <c r="H65" s="153"/>
      <c r="I65" s="153"/>
      <c r="J65" s="153"/>
      <c r="K65" s="153"/>
      <c r="L65" s="153"/>
    </row>
    <row r="66" spans="2:12" ht="13.9" x14ac:dyDescent="0.25">
      <c r="B66" s="153" t="s">
        <v>434</v>
      </c>
      <c r="C66" s="153"/>
      <c r="D66" s="153"/>
      <c r="E66" s="153"/>
      <c r="F66" s="153"/>
      <c r="G66" s="153"/>
      <c r="H66" s="153"/>
      <c r="I66" s="153"/>
      <c r="J66" s="153"/>
      <c r="K66" s="153"/>
      <c r="L66" s="153"/>
    </row>
    <row r="67" spans="2:12" ht="13.9" x14ac:dyDescent="0.25">
      <c r="B67" s="153" t="s">
        <v>435</v>
      </c>
      <c r="C67" s="153"/>
      <c r="D67" s="153"/>
      <c r="E67" s="153"/>
      <c r="F67" s="153"/>
      <c r="G67" s="153"/>
      <c r="H67" s="153"/>
      <c r="I67" s="153"/>
      <c r="J67" s="153"/>
      <c r="K67" s="153"/>
      <c r="L67" s="153"/>
    </row>
    <row r="68" spans="2:12" ht="13.9" x14ac:dyDescent="0.25">
      <c r="B68" s="153" t="s">
        <v>58</v>
      </c>
      <c r="C68" s="153"/>
      <c r="D68" s="153"/>
      <c r="E68" s="153"/>
      <c r="F68" s="153"/>
      <c r="G68" s="153"/>
      <c r="H68" s="153"/>
      <c r="I68" s="153"/>
      <c r="J68" s="153"/>
      <c r="K68" s="153"/>
      <c r="L68" s="153"/>
    </row>
  </sheetData>
  <mergeCells count="18">
    <mergeCell ref="E3:K3"/>
    <mergeCell ref="E4:K4"/>
    <mergeCell ref="K6:L6"/>
    <mergeCell ref="B66:L66"/>
    <mergeCell ref="E60:L60"/>
    <mergeCell ref="E62:L62"/>
    <mergeCell ref="B9:L9"/>
    <mergeCell ref="B53:D53"/>
    <mergeCell ref="G53:H53"/>
    <mergeCell ref="J53:K53"/>
    <mergeCell ref="B16:L46"/>
    <mergeCell ref="B67:L67"/>
    <mergeCell ref="B68:L68"/>
    <mergeCell ref="B60:D60"/>
    <mergeCell ref="B61:D61"/>
    <mergeCell ref="B62:D62"/>
    <mergeCell ref="E61:L61"/>
    <mergeCell ref="B65:L65"/>
  </mergeCells>
  <pageMargins left="0.70866141732283472" right="0.70866141732283472" top="0.74803149606299213" bottom="0.74803149606299213" header="0.31496062992125984" footer="0.31496062992125984"/>
  <pageSetup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263"/>
  <sheetViews>
    <sheetView showGridLines="0" tabSelected="1" topLeftCell="B1" zoomScale="115" zoomScaleNormal="115" zoomScaleSheetLayoutView="100" workbookViewId="0">
      <selection activeCell="AA4" sqref="AA4:AD4"/>
    </sheetView>
  </sheetViews>
  <sheetFormatPr baseColWidth="10" defaultColWidth="11.42578125" defaultRowHeight="15" x14ac:dyDescent="0.25"/>
  <cols>
    <col min="1" max="1" width="0.85546875" style="7" customWidth="1"/>
    <col min="2" max="2" width="14.7109375" style="7" customWidth="1"/>
    <col min="3" max="3" width="14.42578125" style="7" customWidth="1"/>
    <col min="4" max="4" width="5.85546875" style="7" hidden="1" customWidth="1"/>
    <col min="5" max="14" width="11.42578125" style="7" hidden="1" customWidth="1"/>
    <col min="15" max="15" width="22.7109375" style="7" customWidth="1"/>
    <col min="16" max="26" width="11.42578125" style="7" hidden="1" customWidth="1"/>
    <col min="27" max="27" width="11.5703125" style="7" customWidth="1"/>
    <col min="28" max="28" width="11.85546875" style="7" customWidth="1"/>
    <col min="29" max="29" width="11.42578125" style="7"/>
    <col min="30" max="30" width="10.85546875" style="7" customWidth="1"/>
    <col min="31" max="31" width="0.28515625" style="7" hidden="1" customWidth="1"/>
    <col min="32" max="35" width="11.42578125" style="7" hidden="1" customWidth="1"/>
    <col min="36" max="36" width="8.5703125" style="7" customWidth="1"/>
    <col min="37" max="41" width="11.42578125" style="7" hidden="1" customWidth="1"/>
    <col min="42" max="42" width="0.7109375" style="7" hidden="1" customWidth="1"/>
    <col min="43" max="43" width="13.5703125" style="7" customWidth="1"/>
    <col min="44" max="44" width="5" style="7" customWidth="1"/>
    <col min="45" max="49" width="11.42578125" style="7" hidden="1" customWidth="1"/>
    <col min="50" max="50" width="11.140625" style="7" customWidth="1"/>
    <col min="51" max="51" width="16" style="7" customWidth="1"/>
    <col min="52" max="54" width="11.42578125" style="7" hidden="1" customWidth="1"/>
    <col min="55" max="55" width="1.28515625" style="7" hidden="1" customWidth="1"/>
    <col min="56" max="56" width="1.7109375" style="7" customWidth="1"/>
    <col min="57" max="57" width="1.85546875" style="7" customWidth="1"/>
    <col min="58" max="16384" width="11.42578125" style="7"/>
  </cols>
  <sheetData>
    <row r="1" spans="1:58" ht="14.45" thickTop="1" x14ac:dyDescent="0.25">
      <c r="A1" s="30"/>
      <c r="B1" s="53"/>
      <c r="C1" s="54"/>
    </row>
    <row r="2" spans="1:58" ht="13.9" x14ac:dyDescent="0.25">
      <c r="A2" s="30"/>
      <c r="B2" s="55"/>
      <c r="C2" s="56"/>
      <c r="O2" s="293" t="s">
        <v>121</v>
      </c>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c r="AT2" s="294"/>
      <c r="AU2" s="294"/>
      <c r="AV2" s="294"/>
      <c r="AW2" s="294"/>
      <c r="AX2" s="294"/>
      <c r="AY2" s="295"/>
      <c r="AZ2" s="294"/>
      <c r="BA2" s="294"/>
      <c r="BB2" s="294"/>
      <c r="BC2" s="294"/>
      <c r="BD2" s="296"/>
    </row>
    <row r="3" spans="1:58" ht="13.9" x14ac:dyDescent="0.25">
      <c r="A3" s="30"/>
      <c r="B3" s="55"/>
      <c r="C3" s="56"/>
      <c r="O3" s="31" t="s">
        <v>61</v>
      </c>
      <c r="P3" s="25"/>
      <c r="Q3" s="25"/>
      <c r="R3" s="25"/>
      <c r="S3" s="25"/>
      <c r="T3" s="25"/>
      <c r="U3" s="25"/>
      <c r="V3" s="25"/>
      <c r="W3" s="25"/>
      <c r="X3" s="25"/>
      <c r="Y3" s="25"/>
      <c r="Z3" s="25"/>
      <c r="AA3" s="171" t="s">
        <v>540</v>
      </c>
      <c r="AB3" s="171"/>
      <c r="AC3" s="171"/>
      <c r="AD3" s="171"/>
      <c r="AE3" s="171"/>
      <c r="AF3" s="171"/>
      <c r="AG3" s="171"/>
      <c r="AH3" s="171"/>
      <c r="AI3" s="171"/>
      <c r="AJ3" s="171"/>
      <c r="AK3" s="25"/>
      <c r="AL3" s="25"/>
      <c r="AM3" s="25"/>
      <c r="AN3" s="25"/>
      <c r="AO3" s="25"/>
      <c r="AP3" s="172" t="s">
        <v>62</v>
      </c>
      <c r="AQ3" s="172"/>
      <c r="AR3" s="172"/>
      <c r="AS3" s="172"/>
      <c r="AT3" s="172"/>
      <c r="AU3" s="172"/>
      <c r="AV3" s="172"/>
      <c r="AW3" s="172"/>
      <c r="AX3" s="172"/>
      <c r="AY3" s="27" t="s">
        <v>65</v>
      </c>
      <c r="AZ3" s="21"/>
      <c r="BA3" s="21"/>
      <c r="BB3" s="22"/>
      <c r="BC3" s="22"/>
    </row>
    <row r="4" spans="1:58" ht="13.9" x14ac:dyDescent="0.25">
      <c r="A4" s="30"/>
      <c r="B4" s="55"/>
      <c r="C4" s="56"/>
      <c r="O4" s="31" t="s">
        <v>63</v>
      </c>
      <c r="P4" s="25"/>
      <c r="Q4" s="25"/>
      <c r="R4" s="25"/>
      <c r="S4" s="25"/>
      <c r="T4" s="25"/>
      <c r="U4" s="25"/>
      <c r="V4" s="25"/>
      <c r="W4" s="25"/>
      <c r="X4" s="25"/>
      <c r="Y4" s="25"/>
      <c r="Z4" s="25"/>
      <c r="AA4" s="166">
        <v>1121199095</v>
      </c>
      <c r="AB4" s="167"/>
      <c r="AC4" s="167"/>
      <c r="AD4" s="167"/>
      <c r="AJ4" s="33" t="s">
        <v>74</v>
      </c>
      <c r="AK4" s="25"/>
      <c r="AL4" s="25"/>
      <c r="AM4" s="25"/>
      <c r="AN4" s="25"/>
      <c r="AO4" s="25"/>
      <c r="AP4" s="25"/>
      <c r="AQ4" s="7" t="s">
        <v>71</v>
      </c>
      <c r="AR4" s="174" t="s">
        <v>76</v>
      </c>
      <c r="AS4" s="175"/>
      <c r="AT4" s="175"/>
      <c r="AU4" s="175"/>
      <c r="AV4" s="175"/>
      <c r="AW4" s="175"/>
      <c r="AX4" s="176"/>
      <c r="AY4" s="34">
        <v>91001</v>
      </c>
    </row>
    <row r="5" spans="1:58" x14ac:dyDescent="0.25">
      <c r="A5" s="30"/>
      <c r="B5" s="55"/>
      <c r="C5" s="56"/>
      <c r="O5" s="31" t="s">
        <v>78</v>
      </c>
      <c r="P5" s="25"/>
      <c r="Q5" s="25"/>
      <c r="R5" s="25"/>
      <c r="S5" s="25"/>
      <c r="T5" s="25"/>
      <c r="U5" s="25"/>
      <c r="V5" s="25"/>
      <c r="W5" s="25"/>
      <c r="X5" s="25"/>
      <c r="Y5" s="25"/>
      <c r="Z5" s="25"/>
      <c r="AA5" s="163" t="s">
        <v>501</v>
      </c>
      <c r="AB5" s="164"/>
      <c r="AC5" s="164"/>
      <c r="AD5" s="165"/>
      <c r="AE5" s="25"/>
      <c r="AF5" s="25"/>
      <c r="AG5" s="25"/>
      <c r="AH5" s="25"/>
      <c r="AI5" s="25"/>
      <c r="AJ5" s="33" t="s">
        <v>73</v>
      </c>
      <c r="AK5" s="25"/>
      <c r="AL5" s="25"/>
      <c r="AM5" s="25"/>
      <c r="AN5" s="25"/>
      <c r="AO5" s="25"/>
      <c r="AP5" s="25"/>
      <c r="AQ5" s="37" t="s">
        <v>484</v>
      </c>
      <c r="AR5" s="168" t="s">
        <v>89</v>
      </c>
      <c r="AS5" s="168"/>
      <c r="AT5" s="168"/>
      <c r="AU5" s="168"/>
      <c r="AV5" s="168"/>
      <c r="AW5" s="168"/>
      <c r="AX5" s="168"/>
      <c r="AY5" s="35" t="s">
        <v>489</v>
      </c>
    </row>
    <row r="6" spans="1:58" ht="13.9" x14ac:dyDescent="0.25">
      <c r="A6" s="30"/>
      <c r="B6" s="55"/>
      <c r="C6" s="56"/>
      <c r="O6" s="32" t="s">
        <v>95</v>
      </c>
      <c r="P6" s="25"/>
      <c r="Q6" s="25"/>
      <c r="R6" s="25"/>
      <c r="S6" s="25"/>
      <c r="T6" s="25"/>
      <c r="U6" s="25"/>
      <c r="V6" s="25"/>
      <c r="W6" s="25"/>
      <c r="X6" s="25"/>
      <c r="Y6" s="25"/>
      <c r="Z6" s="25"/>
      <c r="AA6" s="166"/>
      <c r="AB6" s="167"/>
      <c r="AC6" s="167"/>
      <c r="AD6" s="169"/>
      <c r="AE6" s="25"/>
      <c r="AF6" s="25"/>
      <c r="AG6" s="25"/>
      <c r="AH6" s="25"/>
      <c r="AI6" s="25"/>
      <c r="AJ6" s="33" t="s">
        <v>96</v>
      </c>
      <c r="AK6" s="25"/>
      <c r="AL6" s="25"/>
      <c r="AM6" s="25"/>
      <c r="AN6" s="25"/>
      <c r="AO6" s="25"/>
      <c r="AP6" s="25"/>
      <c r="AQ6" s="166" t="s">
        <v>502</v>
      </c>
      <c r="AR6" s="167"/>
      <c r="AS6" s="167"/>
      <c r="AT6" s="167"/>
      <c r="AU6" s="167"/>
      <c r="AV6" s="167"/>
      <c r="AW6" s="167"/>
      <c r="AX6" s="167"/>
      <c r="AY6" s="169"/>
    </row>
    <row r="7" spans="1:58" ht="13.9" x14ac:dyDescent="0.25">
      <c r="A7" s="30"/>
      <c r="B7" s="55"/>
      <c r="C7" s="56"/>
      <c r="O7" s="31" t="s">
        <v>97</v>
      </c>
      <c r="P7" s="25"/>
      <c r="Q7" s="25"/>
      <c r="R7" s="25"/>
      <c r="S7" s="25"/>
      <c r="T7" s="25"/>
      <c r="U7" s="25"/>
      <c r="V7" s="25"/>
      <c r="W7" s="25"/>
      <c r="X7" s="25"/>
      <c r="Y7" s="25"/>
      <c r="Z7" s="25"/>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row>
    <row r="8" spans="1:58" ht="13.9" x14ac:dyDescent="0.25">
      <c r="A8" s="30"/>
      <c r="B8" s="55"/>
      <c r="C8" s="56"/>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row>
    <row r="9" spans="1:58" x14ac:dyDescent="0.25">
      <c r="A9" s="30"/>
      <c r="B9" s="352" t="s">
        <v>436</v>
      </c>
      <c r="C9" s="353"/>
      <c r="O9" s="33" t="s">
        <v>99</v>
      </c>
      <c r="P9" s="167" t="s">
        <v>484</v>
      </c>
      <c r="Q9" s="167"/>
      <c r="R9" s="167"/>
      <c r="S9" s="167"/>
      <c r="T9" s="167"/>
      <c r="U9" s="167"/>
      <c r="V9" s="167"/>
      <c r="W9" s="167"/>
      <c r="X9" s="167"/>
      <c r="Y9" s="167"/>
      <c r="Z9" s="167"/>
      <c r="AA9" s="162"/>
      <c r="AB9" s="178"/>
      <c r="AC9" s="179" t="s">
        <v>100</v>
      </c>
      <c r="AD9" s="179"/>
      <c r="AE9" s="179"/>
      <c r="AJ9" s="173" t="s">
        <v>101</v>
      </c>
      <c r="AK9" s="167"/>
      <c r="AL9" s="167"/>
      <c r="AM9" s="167"/>
      <c r="AN9" s="167"/>
      <c r="AO9" s="167"/>
      <c r="AP9" s="167"/>
      <c r="AQ9" s="169"/>
      <c r="AR9" s="174" t="s">
        <v>105</v>
      </c>
      <c r="AS9" s="175"/>
      <c r="AT9" s="175"/>
      <c r="AU9" s="175"/>
      <c r="AV9" s="175"/>
      <c r="AW9" s="175"/>
      <c r="AX9" s="176"/>
      <c r="AY9" s="25" t="s">
        <v>106</v>
      </c>
    </row>
    <row r="10" spans="1:58" x14ac:dyDescent="0.25">
      <c r="A10" s="30"/>
      <c r="B10" s="352" t="s">
        <v>433</v>
      </c>
      <c r="C10" s="353"/>
      <c r="O10" s="61" t="s">
        <v>205</v>
      </c>
      <c r="AA10" s="166" t="s">
        <v>485</v>
      </c>
      <c r="AB10" s="167"/>
      <c r="AC10" s="167"/>
      <c r="AD10" s="167"/>
      <c r="AE10" s="167"/>
      <c r="AF10" s="167"/>
      <c r="AG10" s="167"/>
      <c r="AH10" s="167"/>
      <c r="AI10" s="167"/>
      <c r="AJ10" s="169"/>
      <c r="AQ10" s="67" t="s">
        <v>214</v>
      </c>
      <c r="AR10" s="27" t="s">
        <v>65</v>
      </c>
      <c r="AS10" s="25"/>
      <c r="AT10" s="25"/>
      <c r="AU10" s="25"/>
      <c r="AV10" s="25"/>
      <c r="AW10" s="25"/>
      <c r="AX10" s="31" t="s">
        <v>215</v>
      </c>
      <c r="AY10" s="25"/>
    </row>
    <row r="11" spans="1:58" ht="13.9" x14ac:dyDescent="0.25">
      <c r="A11" s="30"/>
      <c r="B11" s="55"/>
      <c r="C11" s="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356"/>
      <c r="AL11" s="356"/>
      <c r="AM11" s="356"/>
      <c r="AN11" s="356"/>
      <c r="AO11" s="356"/>
      <c r="AP11" s="356"/>
      <c r="AQ11" s="356"/>
      <c r="AR11" s="356"/>
      <c r="AS11" s="356"/>
      <c r="AT11" s="356"/>
      <c r="AU11" s="356"/>
      <c r="AV11" s="356"/>
      <c r="AW11" s="356"/>
      <c r="AX11" s="356"/>
      <c r="AY11" s="356"/>
    </row>
    <row r="12" spans="1:58" ht="13.9" x14ac:dyDescent="0.25">
      <c r="A12" s="30"/>
      <c r="B12" s="57" t="s">
        <v>114</v>
      </c>
      <c r="C12" s="58"/>
      <c r="O12" s="355" t="s">
        <v>191</v>
      </c>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c r="AM12" s="355"/>
      <c r="AN12" s="355"/>
      <c r="AO12" s="355"/>
      <c r="AP12" s="355"/>
      <c r="AQ12" s="355"/>
      <c r="AR12" s="355"/>
      <c r="AS12" s="355"/>
      <c r="AT12" s="355"/>
      <c r="AU12" s="355"/>
      <c r="AV12" s="355"/>
      <c r="AW12" s="355"/>
      <c r="AX12" s="355"/>
      <c r="AY12" s="355"/>
    </row>
    <row r="13" spans="1:58" ht="13.9" x14ac:dyDescent="0.25">
      <c r="A13" s="30"/>
      <c r="B13" s="55"/>
      <c r="C13" s="56"/>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7"/>
      <c r="BF13" s="19"/>
    </row>
    <row r="14" spans="1:58" ht="13.9" x14ac:dyDescent="0.25">
      <c r="A14" s="30"/>
      <c r="B14" s="57" t="s">
        <v>116</v>
      </c>
      <c r="C14" s="143">
        <v>44664</v>
      </c>
      <c r="O14" s="31" t="s">
        <v>104</v>
      </c>
      <c r="P14" s="25"/>
      <c r="Q14" s="25"/>
      <c r="R14" s="25"/>
      <c r="S14" s="25"/>
      <c r="T14" s="25"/>
      <c r="U14" s="25"/>
      <c r="V14" s="25"/>
      <c r="W14" s="25"/>
      <c r="X14" s="25"/>
      <c r="Y14" s="25"/>
      <c r="Z14" s="25"/>
      <c r="AA14" s="171" t="s">
        <v>503</v>
      </c>
      <c r="AB14" s="171"/>
      <c r="AC14" s="171"/>
      <c r="AD14" s="171"/>
      <c r="AE14" s="171"/>
      <c r="AF14" s="171"/>
      <c r="AG14" s="171"/>
      <c r="AH14" s="171"/>
      <c r="AI14" s="171"/>
      <c r="AJ14" s="171"/>
      <c r="AK14" s="25"/>
      <c r="AL14" s="25"/>
      <c r="AM14" s="25"/>
      <c r="AN14" s="25"/>
      <c r="AO14" s="25"/>
      <c r="AP14" s="172" t="s">
        <v>62</v>
      </c>
      <c r="AQ14" s="172"/>
      <c r="AR14" s="172"/>
      <c r="AS14" s="172"/>
      <c r="AT14" s="172"/>
      <c r="AU14" s="172"/>
      <c r="AV14" s="172"/>
      <c r="AW14" s="172"/>
      <c r="AX14" s="172"/>
      <c r="AY14" s="27" t="s">
        <v>65</v>
      </c>
    </row>
    <row r="15" spans="1:58" ht="13.9" x14ac:dyDescent="0.25">
      <c r="A15" s="30"/>
      <c r="B15" s="57" t="s">
        <v>115</v>
      </c>
      <c r="C15" s="143">
        <v>44665</v>
      </c>
      <c r="O15" s="52" t="s">
        <v>63</v>
      </c>
      <c r="P15" s="25"/>
      <c r="Q15" s="25"/>
      <c r="R15" s="25"/>
      <c r="S15" s="25"/>
      <c r="T15" s="25"/>
      <c r="U15" s="25"/>
      <c r="V15" s="25"/>
      <c r="W15" s="25"/>
      <c r="X15" s="25"/>
      <c r="Y15" s="25"/>
      <c r="Z15" s="25"/>
      <c r="AA15" s="319">
        <v>1121198900</v>
      </c>
      <c r="AB15" s="170"/>
      <c r="AC15" s="170"/>
      <c r="AD15" s="170"/>
      <c r="AE15" s="170"/>
      <c r="AF15" s="170"/>
      <c r="AG15" s="170"/>
      <c r="AH15" s="170"/>
      <c r="AI15" s="170"/>
      <c r="AJ15" s="170"/>
      <c r="AK15" s="25"/>
      <c r="AL15" s="25"/>
      <c r="AM15" s="25"/>
      <c r="AN15" s="25"/>
      <c r="AO15" s="25"/>
      <c r="AP15" s="25"/>
      <c r="AQ15" s="174" t="s">
        <v>185</v>
      </c>
      <c r="AR15" s="176"/>
      <c r="AS15" s="25"/>
      <c r="AT15" s="25"/>
      <c r="AU15" s="25"/>
      <c r="AV15" s="25"/>
      <c r="AW15" s="25"/>
      <c r="AX15" s="320" t="s">
        <v>504</v>
      </c>
      <c r="AY15" s="320"/>
    </row>
    <row r="16" spans="1:58" ht="15.75" thickBot="1" x14ac:dyDescent="0.3">
      <c r="A16" s="30"/>
      <c r="B16" s="59"/>
      <c r="C16" s="60"/>
      <c r="O16" s="362" t="s">
        <v>89</v>
      </c>
      <c r="P16" s="362"/>
      <c r="Q16" s="362"/>
      <c r="R16" s="362"/>
      <c r="S16" s="362"/>
      <c r="T16" s="47" t="s">
        <v>90</v>
      </c>
      <c r="AA16" s="48" t="s">
        <v>489</v>
      </c>
      <c r="AB16" s="363" t="s">
        <v>184</v>
      </c>
      <c r="AC16" s="364"/>
      <c r="AD16" s="49" t="s">
        <v>484</v>
      </c>
      <c r="AE16" s="50"/>
      <c r="AF16" s="50"/>
      <c r="AG16" s="50"/>
      <c r="AH16" s="50"/>
      <c r="AI16" s="50"/>
      <c r="AJ16" s="51"/>
      <c r="AQ16" s="354" t="s">
        <v>190</v>
      </c>
      <c r="AR16" s="354"/>
      <c r="AX16" s="166" t="s">
        <v>505</v>
      </c>
      <c r="AY16" s="169"/>
    </row>
    <row r="17" spans="2:56" ht="15.75" thickTop="1" x14ac:dyDescent="0.25">
      <c r="B17" s="365" t="s">
        <v>186</v>
      </c>
      <c r="C17" s="365"/>
      <c r="D17" s="25"/>
      <c r="E17" s="25"/>
      <c r="F17" s="25"/>
      <c r="G17" s="25"/>
      <c r="H17" s="25"/>
      <c r="I17" s="25"/>
      <c r="J17" s="25"/>
      <c r="K17" s="25"/>
      <c r="L17" s="25"/>
      <c r="M17" s="25"/>
      <c r="N17" s="25"/>
      <c r="O17" s="36">
        <v>120</v>
      </c>
      <c r="P17" s="25"/>
      <c r="Q17" s="25"/>
      <c r="R17" s="25"/>
      <c r="S17" s="25"/>
      <c r="T17" s="25"/>
      <c r="U17" s="25"/>
      <c r="V17" s="25"/>
      <c r="W17" s="25"/>
      <c r="X17" s="25"/>
      <c r="Y17" s="25"/>
      <c r="Z17" s="25"/>
      <c r="AA17" s="31" t="s">
        <v>188</v>
      </c>
      <c r="AB17" s="360">
        <v>38790</v>
      </c>
      <c r="AC17" s="361"/>
      <c r="AD17" s="65" t="s">
        <v>213</v>
      </c>
      <c r="AE17" s="25"/>
      <c r="AF17" s="25"/>
      <c r="AG17" s="25"/>
      <c r="AH17" s="25"/>
      <c r="AI17" s="25"/>
      <c r="AJ17" s="66"/>
      <c r="AK17" s="25"/>
      <c r="AL17" s="25"/>
      <c r="AM17" s="25"/>
      <c r="AN17" s="25"/>
      <c r="AO17" s="25"/>
      <c r="AP17" s="25"/>
      <c r="AQ17" s="172" t="s">
        <v>189</v>
      </c>
      <c r="AR17" s="172"/>
      <c r="AS17" s="25"/>
      <c r="AT17" s="25"/>
      <c r="AU17" s="25"/>
      <c r="AV17" s="25"/>
      <c r="AW17" s="25"/>
      <c r="AX17" s="170"/>
      <c r="AY17" s="170"/>
    </row>
    <row r="18" spans="2:56" ht="13.9" x14ac:dyDescent="0.25">
      <c r="B18" s="357" t="s">
        <v>192</v>
      </c>
      <c r="C18" s="358"/>
      <c r="O18" s="62" t="s">
        <v>194</v>
      </c>
      <c r="P18" s="63"/>
      <c r="Q18" s="63"/>
      <c r="R18" s="63"/>
      <c r="S18" s="63"/>
      <c r="T18" s="63"/>
      <c r="U18" s="63"/>
      <c r="V18" s="63"/>
      <c r="W18" s="63"/>
      <c r="X18" s="63"/>
      <c r="Y18" s="63"/>
      <c r="Z18" s="63"/>
      <c r="AA18" s="52" t="s">
        <v>197</v>
      </c>
      <c r="AB18" s="359" t="s">
        <v>198</v>
      </c>
      <c r="AC18" s="359"/>
      <c r="AD18" s="359"/>
      <c r="AE18" s="359"/>
      <c r="AF18" s="359"/>
      <c r="AG18" s="359"/>
      <c r="AH18" s="359"/>
      <c r="AI18" s="359"/>
      <c r="AJ18" s="359"/>
      <c r="AK18" s="63"/>
      <c r="AL18" s="63"/>
      <c r="AM18" s="63"/>
      <c r="AN18" s="63"/>
      <c r="AO18" s="63"/>
      <c r="AP18" s="63"/>
      <c r="AQ18" s="179" t="s">
        <v>201</v>
      </c>
      <c r="AR18" s="179"/>
      <c r="AS18" s="63"/>
      <c r="AT18" s="63"/>
      <c r="AU18" s="63"/>
      <c r="AV18" s="63"/>
      <c r="AW18" s="63"/>
      <c r="AX18" s="173" t="s">
        <v>202</v>
      </c>
      <c r="AY18" s="178"/>
    </row>
    <row r="19" spans="2:56" x14ac:dyDescent="0.25">
      <c r="B19" s="64" t="s">
        <v>206</v>
      </c>
      <c r="C19" s="76"/>
      <c r="D19" s="74"/>
      <c r="E19" s="74"/>
      <c r="F19" s="74"/>
      <c r="G19" s="74"/>
      <c r="H19" s="74"/>
      <c r="I19" s="74"/>
      <c r="J19" s="74"/>
      <c r="K19" s="74"/>
      <c r="L19" s="74"/>
      <c r="M19" s="74"/>
      <c r="N19" s="74"/>
      <c r="O19" s="77"/>
      <c r="P19" s="25"/>
      <c r="Q19" s="25"/>
      <c r="R19" s="25"/>
      <c r="S19" s="25"/>
      <c r="T19" s="25"/>
      <c r="U19" s="25"/>
      <c r="V19" s="25"/>
      <c r="W19" s="25"/>
      <c r="X19" s="25"/>
      <c r="Y19" s="25"/>
      <c r="Z19" s="25"/>
      <c r="AA19" s="170" t="s">
        <v>212</v>
      </c>
      <c r="AB19" s="170"/>
      <c r="AC19" s="170"/>
      <c r="AD19" s="170"/>
      <c r="AE19" s="25"/>
      <c r="AF19" s="25"/>
      <c r="AG19" s="25"/>
      <c r="AH19" s="25"/>
      <c r="AI19" s="25"/>
      <c r="AJ19" s="170" t="s">
        <v>209</v>
      </c>
      <c r="AK19" s="170"/>
      <c r="AL19" s="170"/>
      <c r="AM19" s="170"/>
      <c r="AN19" s="170"/>
      <c r="AO19" s="170"/>
      <c r="AP19" s="170"/>
      <c r="AQ19" s="170"/>
      <c r="AR19" s="170"/>
      <c r="AS19" s="170"/>
      <c r="AT19" s="170"/>
      <c r="AU19" s="170"/>
      <c r="AV19" s="170"/>
      <c r="AW19" s="170"/>
      <c r="AX19" s="170"/>
      <c r="AY19" s="170"/>
    </row>
    <row r="20" spans="2:56" x14ac:dyDescent="0.25">
      <c r="B20" s="64" t="s">
        <v>207</v>
      </c>
      <c r="C20" s="73"/>
      <c r="D20" s="74"/>
      <c r="E20" s="74"/>
      <c r="F20" s="74"/>
      <c r="G20" s="74"/>
      <c r="H20" s="74"/>
      <c r="I20" s="74"/>
      <c r="J20" s="74"/>
      <c r="K20" s="74"/>
      <c r="L20" s="74"/>
      <c r="M20" s="74"/>
      <c r="N20" s="74"/>
      <c r="O20" s="75"/>
      <c r="P20" s="25"/>
      <c r="Q20" s="25"/>
      <c r="R20" s="25"/>
      <c r="S20" s="25"/>
      <c r="T20" s="25"/>
      <c r="U20" s="25"/>
      <c r="V20" s="25"/>
      <c r="W20" s="25"/>
      <c r="X20" s="25"/>
      <c r="Y20" s="25"/>
      <c r="Z20" s="25"/>
      <c r="AA20" s="170" t="s">
        <v>212</v>
      </c>
      <c r="AB20" s="170"/>
      <c r="AC20" s="170"/>
      <c r="AD20" s="170"/>
      <c r="AE20" s="25"/>
      <c r="AF20" s="25"/>
      <c r="AG20" s="25"/>
      <c r="AH20" s="25"/>
      <c r="AI20" s="25"/>
      <c r="AJ20" s="170" t="s">
        <v>211</v>
      </c>
      <c r="AK20" s="170"/>
      <c r="AL20" s="170"/>
      <c r="AM20" s="170"/>
      <c r="AN20" s="170"/>
      <c r="AO20" s="170"/>
      <c r="AP20" s="170"/>
      <c r="AQ20" s="170"/>
      <c r="AR20" s="170"/>
      <c r="AS20" s="170"/>
      <c r="AT20" s="170"/>
      <c r="AU20" s="170"/>
      <c r="AV20" s="170"/>
      <c r="AW20" s="170"/>
      <c r="AX20" s="170"/>
      <c r="AY20" s="170"/>
    </row>
    <row r="21" spans="2:56" x14ac:dyDescent="0.25">
      <c r="B21" s="64" t="s">
        <v>208</v>
      </c>
      <c r="C21" s="73"/>
      <c r="D21" s="74"/>
      <c r="E21" s="74"/>
      <c r="F21" s="74"/>
      <c r="G21" s="74"/>
      <c r="H21" s="74"/>
      <c r="I21" s="74"/>
      <c r="J21" s="74"/>
      <c r="K21" s="74"/>
      <c r="L21" s="74"/>
      <c r="M21" s="74"/>
      <c r="N21" s="74"/>
      <c r="O21" s="75"/>
      <c r="P21" s="25"/>
      <c r="Q21" s="25"/>
      <c r="R21" s="25"/>
      <c r="S21" s="25"/>
      <c r="T21" s="25"/>
      <c r="U21" s="25"/>
      <c r="V21" s="25"/>
      <c r="W21" s="25"/>
      <c r="X21" s="25"/>
      <c r="Y21" s="25"/>
      <c r="Z21" s="25"/>
      <c r="AA21" s="170" t="s">
        <v>212</v>
      </c>
      <c r="AB21" s="170"/>
      <c r="AC21" s="170"/>
      <c r="AD21" s="170"/>
      <c r="AE21" s="25"/>
      <c r="AF21" s="25"/>
      <c r="AG21" s="25"/>
      <c r="AH21" s="25"/>
      <c r="AI21" s="25"/>
      <c r="AJ21" s="170" t="s">
        <v>210</v>
      </c>
      <c r="AK21" s="170"/>
      <c r="AL21" s="170"/>
      <c r="AM21" s="170"/>
      <c r="AN21" s="170"/>
      <c r="AO21" s="170"/>
      <c r="AP21" s="170"/>
      <c r="AQ21" s="170"/>
      <c r="AR21" s="166"/>
      <c r="AS21" s="167"/>
      <c r="AT21" s="167"/>
      <c r="AU21" s="167"/>
      <c r="AV21" s="167"/>
      <c r="AW21" s="167"/>
      <c r="AX21" s="167"/>
      <c r="AY21" s="169"/>
    </row>
    <row r="23" spans="2:56" ht="17.45" x14ac:dyDescent="0.25">
      <c r="B23" s="185" t="s">
        <v>216</v>
      </c>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7"/>
    </row>
    <row r="25" spans="2:56" x14ac:dyDescent="0.25">
      <c r="B25" s="330" t="s">
        <v>506</v>
      </c>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2"/>
    </row>
    <row r="26" spans="2:56" x14ac:dyDescent="0.25">
      <c r="B26" s="333"/>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334"/>
      <c r="AP26" s="334"/>
      <c r="AQ26" s="334"/>
      <c r="AR26" s="334"/>
      <c r="AS26" s="334"/>
      <c r="AT26" s="334"/>
      <c r="AU26" s="334"/>
      <c r="AV26" s="334"/>
      <c r="AW26" s="334"/>
      <c r="AX26" s="334"/>
      <c r="AY26" s="334"/>
      <c r="AZ26" s="334"/>
      <c r="BA26" s="334"/>
      <c r="BB26" s="334"/>
      <c r="BC26" s="334"/>
      <c r="BD26" s="335"/>
    </row>
    <row r="27" spans="2:56" x14ac:dyDescent="0.25">
      <c r="B27" s="333"/>
      <c r="C27" s="334"/>
      <c r="D27" s="334"/>
      <c r="E27" s="334"/>
      <c r="F27" s="334"/>
      <c r="G27" s="334"/>
      <c r="H27" s="334"/>
      <c r="I27" s="33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334"/>
      <c r="AP27" s="334"/>
      <c r="AQ27" s="334"/>
      <c r="AR27" s="334"/>
      <c r="AS27" s="334"/>
      <c r="AT27" s="334"/>
      <c r="AU27" s="334"/>
      <c r="AV27" s="334"/>
      <c r="AW27" s="334"/>
      <c r="AX27" s="334"/>
      <c r="AY27" s="334"/>
      <c r="AZ27" s="334"/>
      <c r="BA27" s="334"/>
      <c r="BB27" s="334"/>
      <c r="BC27" s="334"/>
      <c r="BD27" s="335"/>
    </row>
    <row r="28" spans="2:56" x14ac:dyDescent="0.25">
      <c r="B28" s="333"/>
      <c r="C28" s="334"/>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334"/>
      <c r="AP28" s="334"/>
      <c r="AQ28" s="334"/>
      <c r="AR28" s="334"/>
      <c r="AS28" s="334"/>
      <c r="AT28" s="334"/>
      <c r="AU28" s="334"/>
      <c r="AV28" s="334"/>
      <c r="AW28" s="334"/>
      <c r="AX28" s="334"/>
      <c r="AY28" s="334"/>
      <c r="AZ28" s="334"/>
      <c r="BA28" s="334"/>
      <c r="BB28" s="334"/>
      <c r="BC28" s="334"/>
      <c r="BD28" s="335"/>
    </row>
    <row r="29" spans="2:56" x14ac:dyDescent="0.25">
      <c r="B29" s="333"/>
      <c r="C29" s="334"/>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334"/>
      <c r="AV29" s="334"/>
      <c r="AW29" s="334"/>
      <c r="AX29" s="334"/>
      <c r="AY29" s="334"/>
      <c r="AZ29" s="334"/>
      <c r="BA29" s="334"/>
      <c r="BB29" s="334"/>
      <c r="BC29" s="334"/>
      <c r="BD29" s="335"/>
    </row>
    <row r="30" spans="2:56" x14ac:dyDescent="0.25">
      <c r="B30" s="333"/>
      <c r="C30" s="334"/>
      <c r="D30" s="334"/>
      <c r="E30" s="334"/>
      <c r="F30" s="334"/>
      <c r="G30" s="334"/>
      <c r="H30" s="334"/>
      <c r="I30" s="334"/>
      <c r="J30" s="334"/>
      <c r="K30" s="334"/>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M30" s="334"/>
      <c r="AN30" s="334"/>
      <c r="AO30" s="334"/>
      <c r="AP30" s="334"/>
      <c r="AQ30" s="334"/>
      <c r="AR30" s="334"/>
      <c r="AS30" s="334"/>
      <c r="AT30" s="334"/>
      <c r="AU30" s="334"/>
      <c r="AV30" s="334"/>
      <c r="AW30" s="334"/>
      <c r="AX30" s="334"/>
      <c r="AY30" s="334"/>
      <c r="AZ30" s="334"/>
      <c r="BA30" s="334"/>
      <c r="BB30" s="334"/>
      <c r="BC30" s="334"/>
      <c r="BD30" s="335"/>
    </row>
    <row r="31" spans="2:56" x14ac:dyDescent="0.25">
      <c r="B31" s="333"/>
      <c r="C31" s="334"/>
      <c r="D31" s="334"/>
      <c r="E31" s="334"/>
      <c r="F31" s="334"/>
      <c r="G31" s="334"/>
      <c r="H31" s="334"/>
      <c r="I31" s="334"/>
      <c r="J31" s="334"/>
      <c r="K31" s="334"/>
      <c r="L31" s="334"/>
      <c r="M31" s="334"/>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334"/>
      <c r="AL31" s="334"/>
      <c r="AM31" s="334"/>
      <c r="AN31" s="334"/>
      <c r="AO31" s="334"/>
      <c r="AP31" s="334"/>
      <c r="AQ31" s="334"/>
      <c r="AR31" s="334"/>
      <c r="AS31" s="334"/>
      <c r="AT31" s="334"/>
      <c r="AU31" s="334"/>
      <c r="AV31" s="334"/>
      <c r="AW31" s="334"/>
      <c r="AX31" s="334"/>
      <c r="AY31" s="334"/>
      <c r="AZ31" s="334"/>
      <c r="BA31" s="334"/>
      <c r="BB31" s="334"/>
      <c r="BC31" s="334"/>
      <c r="BD31" s="335"/>
    </row>
    <row r="32" spans="2:56" x14ac:dyDescent="0.25">
      <c r="B32" s="333"/>
      <c r="C32" s="334"/>
      <c r="D32" s="334"/>
      <c r="E32" s="334"/>
      <c r="F32" s="334"/>
      <c r="G32" s="334"/>
      <c r="H32" s="334"/>
      <c r="I32" s="334"/>
      <c r="J32" s="334"/>
      <c r="K32" s="334"/>
      <c r="L32" s="334"/>
      <c r="M32" s="334"/>
      <c r="N32" s="334"/>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334"/>
      <c r="AL32" s="334"/>
      <c r="AM32" s="334"/>
      <c r="AN32" s="334"/>
      <c r="AO32" s="334"/>
      <c r="AP32" s="334"/>
      <c r="AQ32" s="334"/>
      <c r="AR32" s="334"/>
      <c r="AS32" s="334"/>
      <c r="AT32" s="334"/>
      <c r="AU32" s="334"/>
      <c r="AV32" s="334"/>
      <c r="AW32" s="334"/>
      <c r="AX32" s="334"/>
      <c r="AY32" s="334"/>
      <c r="AZ32" s="334"/>
      <c r="BA32" s="334"/>
      <c r="BB32" s="334"/>
      <c r="BC32" s="334"/>
      <c r="BD32" s="335"/>
    </row>
    <row r="33" spans="1:59" x14ac:dyDescent="0.25">
      <c r="B33" s="336"/>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c r="AY33" s="337"/>
      <c r="AZ33" s="337"/>
      <c r="BA33" s="337"/>
      <c r="BB33" s="337"/>
      <c r="BC33" s="337"/>
      <c r="BD33" s="338"/>
    </row>
    <row r="35" spans="1:59" ht="17.45" x14ac:dyDescent="0.3">
      <c r="A35" s="6"/>
      <c r="B35" s="185" t="s">
        <v>217</v>
      </c>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7"/>
      <c r="BE35" s="6"/>
    </row>
    <row r="36" spans="1:59" ht="15.6" x14ac:dyDescent="0.3">
      <c r="A36" s="6"/>
      <c r="B36" s="188" t="s">
        <v>426</v>
      </c>
      <c r="C36" s="188"/>
      <c r="D36" s="188"/>
      <c r="E36" s="6"/>
      <c r="F36" s="6"/>
      <c r="G36" s="6"/>
      <c r="H36" s="6"/>
      <c r="I36" s="6"/>
      <c r="J36" s="6"/>
      <c r="K36" s="6"/>
      <c r="L36" s="6"/>
      <c r="M36" s="6"/>
      <c r="N36" s="6"/>
      <c r="O36" s="8" t="s">
        <v>46</v>
      </c>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row>
    <row r="37" spans="1:59" ht="15.75" x14ac:dyDescent="0.25">
      <c r="A37" s="6"/>
      <c r="B37" s="247" t="s">
        <v>486</v>
      </c>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9"/>
      <c r="AB37" s="6"/>
      <c r="AC37" s="189" t="s">
        <v>0</v>
      </c>
      <c r="AD37" s="190"/>
      <c r="AE37" s="190"/>
      <c r="AF37" s="190"/>
      <c r="AG37" s="190"/>
      <c r="AH37" s="190"/>
      <c r="AI37" s="190"/>
      <c r="AJ37" s="191">
        <v>188</v>
      </c>
      <c r="AK37" s="192"/>
      <c r="AL37" s="192"/>
      <c r="AM37" s="192"/>
      <c r="AN37" s="192"/>
      <c r="AO37" s="192"/>
      <c r="AP37" s="193"/>
      <c r="AQ37" s="189" t="s">
        <v>1</v>
      </c>
      <c r="AR37" s="190"/>
      <c r="AS37" s="190"/>
      <c r="AT37" s="190"/>
      <c r="AU37" s="190"/>
      <c r="AV37" s="190"/>
      <c r="AW37" s="190"/>
      <c r="AX37" s="194">
        <v>8</v>
      </c>
      <c r="AY37" s="195"/>
      <c r="AZ37" s="195"/>
      <c r="BA37" s="195"/>
      <c r="BB37" s="195"/>
      <c r="BC37" s="195"/>
      <c r="BD37" s="196"/>
      <c r="BE37" s="6"/>
    </row>
    <row r="38" spans="1:59" ht="15.75" x14ac:dyDescent="0.25">
      <c r="A38" s="6"/>
      <c r="B38" s="250"/>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2"/>
      <c r="AB38" s="6"/>
      <c r="AC38" s="203" t="s">
        <v>2</v>
      </c>
      <c r="AD38" s="204"/>
      <c r="AE38" s="204"/>
      <c r="AF38" s="204"/>
      <c r="AG38" s="204"/>
      <c r="AH38" s="204"/>
      <c r="AI38" s="204"/>
      <c r="AJ38" s="205" t="s">
        <v>3</v>
      </c>
      <c r="AK38" s="206"/>
      <c r="AL38" s="206"/>
      <c r="AM38" s="206"/>
      <c r="AN38" s="206"/>
      <c r="AO38" s="206"/>
      <c r="AP38" s="207"/>
      <c r="AQ38" s="203" t="s">
        <v>4</v>
      </c>
      <c r="AR38" s="204"/>
      <c r="AS38" s="204"/>
      <c r="AT38" s="204"/>
      <c r="AU38" s="204"/>
      <c r="AV38" s="204"/>
      <c r="AW38" s="204"/>
      <c r="AX38" s="208">
        <v>23.5</v>
      </c>
      <c r="AY38" s="209"/>
      <c r="AZ38" s="209"/>
      <c r="BA38" s="209"/>
      <c r="BB38" s="209"/>
      <c r="BC38" s="209"/>
      <c r="BD38" s="210"/>
      <c r="BE38" s="6"/>
    </row>
    <row r="39" spans="1:59" ht="15.75" x14ac:dyDescent="0.25">
      <c r="A39" s="6"/>
      <c r="B39" s="253"/>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5"/>
      <c r="AB39" s="6"/>
      <c r="AC39" s="211" t="s">
        <v>5</v>
      </c>
      <c r="AD39" s="212"/>
      <c r="AE39" s="212"/>
      <c r="AF39" s="212"/>
      <c r="AG39" s="212"/>
      <c r="AH39" s="212"/>
      <c r="AI39" s="212"/>
      <c r="AJ39" s="213" t="s">
        <v>6</v>
      </c>
      <c r="AK39" s="214"/>
      <c r="AL39" s="214"/>
      <c r="AM39" s="214"/>
      <c r="AN39" s="214"/>
      <c r="AO39" s="214"/>
      <c r="AP39" s="215"/>
      <c r="AQ39" s="211" t="s">
        <v>7</v>
      </c>
      <c r="AR39" s="212"/>
      <c r="AS39" s="212"/>
      <c r="AT39" s="212"/>
      <c r="AU39" s="212"/>
      <c r="AV39" s="212"/>
      <c r="AW39" s="212"/>
      <c r="AX39" s="216" t="s">
        <v>507</v>
      </c>
      <c r="AY39" s="217"/>
      <c r="AZ39" s="217"/>
      <c r="BA39" s="218" t="s">
        <v>494</v>
      </c>
      <c r="BB39" s="218"/>
      <c r="BC39" s="218"/>
      <c r="BD39" s="218"/>
      <c r="BE39" s="6"/>
    </row>
    <row r="40" spans="1:59" ht="15.75" x14ac:dyDescent="0.2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row>
    <row r="41" spans="1:59" ht="18.75" x14ac:dyDescent="0.25">
      <c r="A41" s="6"/>
      <c r="B41" s="197" t="s">
        <v>8</v>
      </c>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6"/>
      <c r="AC41" s="197" t="s">
        <v>9</v>
      </c>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97"/>
      <c r="BE41" s="6"/>
    </row>
    <row r="42" spans="1:59" ht="15.75" x14ac:dyDescent="0.25">
      <c r="A42" s="6"/>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6"/>
      <c r="AC42" s="199" t="s">
        <v>10</v>
      </c>
      <c r="AD42" s="200"/>
      <c r="AE42" s="200"/>
      <c r="AF42" s="200"/>
      <c r="AG42" s="200"/>
      <c r="AH42" s="200"/>
      <c r="AI42" s="200"/>
      <c r="AJ42" s="200"/>
      <c r="AK42" s="200"/>
      <c r="AL42" s="200"/>
      <c r="AM42" s="200"/>
      <c r="AN42" s="200"/>
      <c r="AO42" s="200"/>
      <c r="AP42" s="201" t="s">
        <v>64</v>
      </c>
      <c r="AQ42" s="202"/>
      <c r="AR42" s="265"/>
      <c r="AS42" s="266"/>
      <c r="AT42" s="266"/>
      <c r="AU42" s="266"/>
      <c r="AV42" s="266"/>
      <c r="AW42" s="266"/>
      <c r="AX42" s="266"/>
      <c r="AY42" s="266"/>
      <c r="AZ42" s="266"/>
      <c r="BA42" s="266"/>
      <c r="BB42" s="266"/>
      <c r="BC42" s="266"/>
      <c r="BD42" s="267"/>
      <c r="BE42" s="6"/>
    </row>
    <row r="43" spans="1:59" ht="15.75" x14ac:dyDescent="0.25">
      <c r="A43" s="6"/>
      <c r="B43" s="228" t="s">
        <v>11</v>
      </c>
      <c r="C43" s="229"/>
      <c r="D43" s="229"/>
      <c r="E43" s="229"/>
      <c r="F43" s="229"/>
      <c r="G43" s="229"/>
      <c r="H43" s="229"/>
      <c r="I43" s="229"/>
      <c r="J43" s="229"/>
      <c r="K43" s="229"/>
      <c r="L43" s="229"/>
      <c r="M43" s="229"/>
      <c r="N43" s="230"/>
      <c r="O43" s="231" t="s">
        <v>12</v>
      </c>
      <c r="P43" s="232"/>
      <c r="Q43" s="232"/>
      <c r="R43" s="232"/>
      <c r="S43" s="232"/>
      <c r="T43" s="232"/>
      <c r="U43" s="232"/>
      <c r="V43" s="232"/>
      <c r="W43" s="232"/>
      <c r="X43" s="232"/>
      <c r="Y43" s="232"/>
      <c r="Z43" s="232"/>
      <c r="AA43" s="233"/>
      <c r="AB43" s="6"/>
      <c r="AC43" s="222" t="s">
        <v>13</v>
      </c>
      <c r="AD43" s="223"/>
      <c r="AE43" s="223"/>
      <c r="AF43" s="223"/>
      <c r="AG43" s="223"/>
      <c r="AH43" s="223"/>
      <c r="AI43" s="223"/>
      <c r="AJ43" s="223"/>
      <c r="AK43" s="223"/>
      <c r="AL43" s="223"/>
      <c r="AM43" s="223"/>
      <c r="AN43" s="223"/>
      <c r="AO43" s="224"/>
      <c r="AP43" s="201" t="s">
        <v>487</v>
      </c>
      <c r="AQ43" s="202"/>
      <c r="AR43" s="262" t="s">
        <v>488</v>
      </c>
      <c r="AS43" s="263"/>
      <c r="AT43" s="263"/>
      <c r="AU43" s="263"/>
      <c r="AV43" s="263"/>
      <c r="AW43" s="263"/>
      <c r="AX43" s="263"/>
      <c r="AY43" s="263"/>
      <c r="AZ43" s="263"/>
      <c r="BA43" s="263"/>
      <c r="BB43" s="263"/>
      <c r="BC43" s="263"/>
      <c r="BD43" s="264"/>
      <c r="BE43" s="6"/>
      <c r="BG43" s="7" t="s">
        <v>69</v>
      </c>
    </row>
    <row r="44" spans="1:59" ht="15.75" x14ac:dyDescent="0.25">
      <c r="A44" s="6"/>
      <c r="B44" s="203" t="s">
        <v>14</v>
      </c>
      <c r="C44" s="204"/>
      <c r="D44" s="204"/>
      <c r="E44" s="204"/>
      <c r="F44" s="204"/>
      <c r="G44" s="204"/>
      <c r="H44" s="204"/>
      <c r="I44" s="204"/>
      <c r="J44" s="204"/>
      <c r="K44" s="204"/>
      <c r="L44" s="204"/>
      <c r="M44" s="204"/>
      <c r="N44" s="204"/>
      <c r="O44" s="234">
        <v>186000</v>
      </c>
      <c r="P44" s="235"/>
      <c r="Q44" s="235"/>
      <c r="R44" s="235"/>
      <c r="S44" s="235"/>
      <c r="T44" s="236"/>
      <c r="U44" s="236"/>
      <c r="V44" s="236"/>
      <c r="W44" s="236"/>
      <c r="X44" s="236"/>
      <c r="Y44" s="236"/>
      <c r="Z44" s="236"/>
      <c r="AA44" s="237"/>
      <c r="AB44" s="6"/>
      <c r="AC44" s="222" t="s">
        <v>15</v>
      </c>
      <c r="AD44" s="223"/>
      <c r="AE44" s="223"/>
      <c r="AF44" s="223"/>
      <c r="AG44" s="223"/>
      <c r="AH44" s="223"/>
      <c r="AI44" s="223"/>
      <c r="AJ44" s="223"/>
      <c r="AK44" s="223"/>
      <c r="AL44" s="223"/>
      <c r="AM44" s="223"/>
      <c r="AN44" s="223"/>
      <c r="AO44" s="224"/>
      <c r="AP44" s="201"/>
      <c r="AQ44" s="225"/>
      <c r="AR44" s="259" t="s">
        <v>137</v>
      </c>
      <c r="AS44" s="260"/>
      <c r="AT44" s="260"/>
      <c r="AU44" s="260"/>
      <c r="AV44" s="260"/>
      <c r="AW44" s="260"/>
      <c r="AX44" s="260"/>
      <c r="AY44" s="260"/>
      <c r="AZ44" s="260"/>
      <c r="BA44" s="260"/>
      <c r="BB44" s="260"/>
      <c r="BC44" s="260"/>
      <c r="BD44" s="261"/>
      <c r="BE44" s="6"/>
      <c r="BG44" s="7" t="s">
        <v>70</v>
      </c>
    </row>
    <row r="45" spans="1:59" ht="15.75" x14ac:dyDescent="0.25">
      <c r="A45" s="6"/>
      <c r="B45" s="199" t="s">
        <v>16</v>
      </c>
      <c r="C45" s="200"/>
      <c r="D45" s="200"/>
      <c r="E45" s="200"/>
      <c r="F45" s="200"/>
      <c r="G45" s="200"/>
      <c r="H45" s="200"/>
      <c r="I45" s="200"/>
      <c r="J45" s="200"/>
      <c r="K45" s="200"/>
      <c r="L45" s="200"/>
      <c r="M45" s="200"/>
      <c r="N45" s="200"/>
      <c r="O45" s="219" t="s">
        <v>110</v>
      </c>
      <c r="P45" s="220"/>
      <c r="Q45" s="220"/>
      <c r="R45" s="220"/>
      <c r="S45" s="220"/>
      <c r="T45" s="220"/>
      <c r="U45" s="220"/>
      <c r="V45" s="220"/>
      <c r="W45" s="220"/>
      <c r="X45" s="220"/>
      <c r="Y45" s="220"/>
      <c r="Z45" s="220"/>
      <c r="AA45" s="221"/>
      <c r="AB45" s="6"/>
      <c r="AC45" s="222" t="s">
        <v>17</v>
      </c>
      <c r="AD45" s="223"/>
      <c r="AE45" s="223"/>
      <c r="AF45" s="223"/>
      <c r="AG45" s="223"/>
      <c r="AH45" s="223"/>
      <c r="AI45" s="223"/>
      <c r="AJ45" s="223"/>
      <c r="AK45" s="223"/>
      <c r="AL45" s="223"/>
      <c r="AM45" s="223"/>
      <c r="AN45" s="223"/>
      <c r="AO45" s="224"/>
      <c r="AP45" s="201"/>
      <c r="AQ45" s="225"/>
      <c r="AR45" s="256">
        <v>4</v>
      </c>
      <c r="AS45" s="257"/>
      <c r="AT45" s="257"/>
      <c r="AU45" s="257"/>
      <c r="AV45" s="257"/>
      <c r="AW45" s="257"/>
      <c r="AX45" s="257"/>
      <c r="AY45" s="257"/>
      <c r="AZ45" s="257"/>
      <c r="BA45" s="257"/>
      <c r="BB45" s="257"/>
      <c r="BC45" s="257"/>
      <c r="BD45" s="258"/>
      <c r="BE45" s="6"/>
    </row>
    <row r="46" spans="1:59" ht="15.75" x14ac:dyDescent="0.25">
      <c r="A46" s="6"/>
      <c r="B46" s="222" t="s">
        <v>18</v>
      </c>
      <c r="C46" s="223"/>
      <c r="D46" s="223"/>
      <c r="E46" s="223"/>
      <c r="F46" s="223"/>
      <c r="G46" s="223"/>
      <c r="H46" s="223"/>
      <c r="I46" s="223"/>
      <c r="J46" s="223"/>
      <c r="K46" s="223"/>
      <c r="L46" s="223"/>
      <c r="M46" s="223"/>
      <c r="N46" s="224"/>
      <c r="O46" s="205">
        <v>240</v>
      </c>
      <c r="P46" s="206"/>
      <c r="Q46" s="206"/>
      <c r="R46" s="206"/>
      <c r="S46" s="206"/>
      <c r="T46" s="226"/>
      <c r="U46" s="226"/>
      <c r="V46" s="226"/>
      <c r="W46" s="226"/>
      <c r="X46" s="226"/>
      <c r="Y46" s="226"/>
      <c r="Z46" s="226"/>
      <c r="AA46" s="227"/>
      <c r="AB46" s="6"/>
      <c r="AC46" s="222" t="s">
        <v>19</v>
      </c>
      <c r="AD46" s="223"/>
      <c r="AE46" s="223"/>
      <c r="AF46" s="223"/>
      <c r="AG46" s="223"/>
      <c r="AH46" s="223"/>
      <c r="AI46" s="223"/>
      <c r="AJ46" s="223"/>
      <c r="AK46" s="223"/>
      <c r="AL46" s="223"/>
      <c r="AM46" s="223"/>
      <c r="AN46" s="223"/>
      <c r="AO46" s="224"/>
      <c r="AP46" s="201"/>
      <c r="AQ46" s="225"/>
      <c r="AR46" s="180">
        <v>4</v>
      </c>
      <c r="AS46" s="181"/>
      <c r="AT46" s="181"/>
      <c r="AU46" s="181"/>
      <c r="AV46" s="181"/>
      <c r="AW46" s="181"/>
      <c r="AX46" s="181"/>
      <c r="AY46" s="181"/>
      <c r="AZ46" s="181"/>
      <c r="BA46" s="181"/>
      <c r="BB46" s="181"/>
      <c r="BC46" s="181"/>
      <c r="BD46" s="182"/>
      <c r="BE46" s="6"/>
    </row>
    <row r="47" spans="1:59" ht="15.75" x14ac:dyDescent="0.25">
      <c r="A47" s="6"/>
      <c r="B47" s="222" t="s">
        <v>20</v>
      </c>
      <c r="C47" s="223"/>
      <c r="D47" s="223"/>
      <c r="E47" s="223"/>
      <c r="F47" s="223"/>
      <c r="G47" s="223"/>
      <c r="H47" s="223"/>
      <c r="I47" s="223"/>
      <c r="J47" s="223"/>
      <c r="K47" s="223"/>
      <c r="L47" s="223"/>
      <c r="M47" s="223"/>
      <c r="N47" s="224"/>
      <c r="O47" s="241" t="s">
        <v>111</v>
      </c>
      <c r="P47" s="241"/>
      <c r="Q47" s="242" t="s">
        <v>21</v>
      </c>
      <c r="R47" s="242"/>
      <c r="S47" s="243">
        <v>1</v>
      </c>
      <c r="T47" s="244"/>
      <c r="U47" s="244"/>
      <c r="V47" s="244"/>
      <c r="W47" s="244"/>
      <c r="X47" s="244"/>
      <c r="Y47" s="244"/>
      <c r="Z47" s="244"/>
      <c r="AA47" s="245"/>
      <c r="AB47" s="6"/>
      <c r="AC47" s="222" t="s">
        <v>22</v>
      </c>
      <c r="AD47" s="223"/>
      <c r="AE47" s="223"/>
      <c r="AF47" s="223"/>
      <c r="AG47" s="223"/>
      <c r="AH47" s="223"/>
      <c r="AI47" s="223"/>
      <c r="AJ47" s="223"/>
      <c r="AK47" s="223"/>
      <c r="AL47" s="223"/>
      <c r="AM47" s="223"/>
      <c r="AN47" s="223"/>
      <c r="AO47" s="224"/>
      <c r="AP47" s="201"/>
      <c r="AQ47" s="225"/>
      <c r="AR47" s="180">
        <v>1</v>
      </c>
      <c r="AS47" s="181"/>
      <c r="AT47" s="181"/>
      <c r="AU47" s="181"/>
      <c r="AV47" s="181"/>
      <c r="AW47" s="181"/>
      <c r="AX47" s="181"/>
      <c r="AY47" s="181"/>
      <c r="AZ47" s="181"/>
      <c r="BA47" s="181"/>
      <c r="BB47" s="181"/>
      <c r="BC47" s="181"/>
      <c r="BD47" s="182"/>
      <c r="BE47" s="6"/>
    </row>
    <row r="48" spans="1:59" ht="15.75" x14ac:dyDescent="0.25">
      <c r="A48" s="6"/>
      <c r="B48" s="222" t="s">
        <v>23</v>
      </c>
      <c r="C48" s="223"/>
      <c r="D48" s="223"/>
      <c r="E48" s="223"/>
      <c r="F48" s="223"/>
      <c r="G48" s="223"/>
      <c r="H48" s="223"/>
      <c r="I48" s="223"/>
      <c r="J48" s="223"/>
      <c r="K48" s="223"/>
      <c r="L48" s="223"/>
      <c r="M48" s="223"/>
      <c r="N48" s="224"/>
      <c r="O48" s="238" t="s">
        <v>112</v>
      </c>
      <c r="P48" s="239"/>
      <c r="Q48" s="239"/>
      <c r="R48" s="239"/>
      <c r="S48" s="239"/>
      <c r="T48" s="239"/>
      <c r="U48" s="239"/>
      <c r="V48" s="239"/>
      <c r="W48" s="239"/>
      <c r="X48" s="239"/>
      <c r="Y48" s="239"/>
      <c r="Z48" s="239"/>
      <c r="AA48" s="240"/>
      <c r="AB48" s="6"/>
      <c r="AC48" s="222" t="s">
        <v>24</v>
      </c>
      <c r="AD48" s="223"/>
      <c r="AE48" s="223"/>
      <c r="AF48" s="223"/>
      <c r="AG48" s="223"/>
      <c r="AH48" s="223"/>
      <c r="AI48" s="223"/>
      <c r="AJ48" s="223"/>
      <c r="AK48" s="223"/>
      <c r="AL48" s="223"/>
      <c r="AM48" s="223"/>
      <c r="AN48" s="223"/>
      <c r="AO48" s="224"/>
      <c r="AP48" s="201"/>
      <c r="AQ48" s="225"/>
      <c r="AR48" s="180">
        <v>3</v>
      </c>
      <c r="AS48" s="181"/>
      <c r="AT48" s="181"/>
      <c r="AU48" s="181"/>
      <c r="AV48" s="181"/>
      <c r="AW48" s="181"/>
      <c r="AX48" s="181"/>
      <c r="AY48" s="181"/>
      <c r="AZ48" s="181"/>
      <c r="BA48" s="181"/>
      <c r="BB48" s="181"/>
      <c r="BC48" s="181"/>
      <c r="BD48" s="182"/>
      <c r="BE48" s="6"/>
    </row>
    <row r="49" spans="1:57" ht="15.75" x14ac:dyDescent="0.25">
      <c r="A49" s="6"/>
      <c r="B49" s="339" t="s">
        <v>25</v>
      </c>
      <c r="C49" s="340"/>
      <c r="D49" s="340"/>
      <c r="E49" s="340"/>
      <c r="F49" s="340"/>
      <c r="G49" s="340"/>
      <c r="H49" s="340"/>
      <c r="I49" s="340"/>
      <c r="J49" s="340"/>
      <c r="K49" s="340"/>
      <c r="L49" s="340"/>
      <c r="M49" s="340"/>
      <c r="N49" s="341"/>
      <c r="O49" s="350">
        <v>0.93882244710211593</v>
      </c>
      <c r="P49" s="350"/>
      <c r="Q49" s="350"/>
      <c r="R49" s="350"/>
      <c r="S49" s="350"/>
      <c r="T49" s="350"/>
      <c r="U49" s="350"/>
      <c r="V49" s="350"/>
      <c r="W49" s="350"/>
      <c r="X49" s="350"/>
      <c r="Y49" s="350"/>
      <c r="Z49" s="350"/>
      <c r="AA49" s="351"/>
      <c r="AB49" s="6"/>
      <c r="AC49" s="222" t="s">
        <v>26</v>
      </c>
      <c r="AD49" s="223"/>
      <c r="AE49" s="223"/>
      <c r="AF49" s="223"/>
      <c r="AG49" s="223"/>
      <c r="AH49" s="223"/>
      <c r="AI49" s="223"/>
      <c r="AJ49" s="223"/>
      <c r="AK49" s="223"/>
      <c r="AL49" s="223"/>
      <c r="AM49" s="223"/>
      <c r="AN49" s="223"/>
      <c r="AO49" s="224"/>
      <c r="AP49" s="201"/>
      <c r="AQ49" s="225"/>
      <c r="AR49" s="316">
        <v>0.75</v>
      </c>
      <c r="AS49" s="317"/>
      <c r="AT49" s="317"/>
      <c r="AU49" s="317"/>
      <c r="AV49" s="317"/>
      <c r="AW49" s="317"/>
      <c r="AX49" s="317"/>
      <c r="AY49" s="317"/>
      <c r="AZ49" s="317"/>
      <c r="BA49" s="317"/>
      <c r="BB49" s="317"/>
      <c r="BC49" s="317"/>
      <c r="BD49" s="318"/>
      <c r="BE49" s="6"/>
    </row>
    <row r="50" spans="1:57" ht="15.75" x14ac:dyDescent="0.25">
      <c r="A50" s="6"/>
      <c r="B50" s="292"/>
      <c r="C50" s="292"/>
      <c r="D50" s="292"/>
      <c r="E50" s="292"/>
      <c r="F50" s="292"/>
      <c r="G50" s="292"/>
      <c r="H50" s="292"/>
      <c r="I50" s="292"/>
      <c r="J50" s="292"/>
      <c r="K50" s="292"/>
      <c r="L50" s="292"/>
      <c r="M50" s="292"/>
      <c r="N50" s="292"/>
      <c r="O50" s="292"/>
      <c r="P50" s="292"/>
      <c r="Q50" s="292"/>
      <c r="R50" s="292"/>
      <c r="S50" s="292"/>
      <c r="T50" s="292"/>
      <c r="U50" s="292"/>
      <c r="V50" s="292"/>
      <c r="W50" s="292"/>
      <c r="X50" s="292"/>
      <c r="Y50" s="292"/>
      <c r="Z50" s="292"/>
      <c r="AA50" s="292"/>
      <c r="AB50" s="6"/>
      <c r="AC50" s="321" t="s">
        <v>27</v>
      </c>
      <c r="AD50" s="322"/>
      <c r="AE50" s="322"/>
      <c r="AF50" s="322"/>
      <c r="AG50" s="322"/>
      <c r="AH50" s="322"/>
      <c r="AI50" s="322"/>
      <c r="AJ50" s="322"/>
      <c r="AK50" s="322"/>
      <c r="AL50" s="322"/>
      <c r="AM50" s="322"/>
      <c r="AN50" s="322"/>
      <c r="AO50" s="323"/>
      <c r="AP50" s="219"/>
      <c r="AQ50" s="220"/>
      <c r="AR50" s="316">
        <v>3.75</v>
      </c>
      <c r="AS50" s="317"/>
      <c r="AT50" s="317"/>
      <c r="AU50" s="317"/>
      <c r="AV50" s="317"/>
      <c r="AW50" s="317"/>
      <c r="AX50" s="317"/>
      <c r="AY50" s="317"/>
      <c r="AZ50" s="317"/>
      <c r="BA50" s="317"/>
      <c r="BB50" s="317"/>
      <c r="BC50" s="317"/>
      <c r="BD50" s="318"/>
      <c r="BE50" s="6"/>
    </row>
    <row r="51" spans="1:57" ht="18.75" x14ac:dyDescent="0.25">
      <c r="A51" s="6"/>
      <c r="B51" s="197" t="s">
        <v>28</v>
      </c>
      <c r="C51" s="197"/>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6"/>
      <c r="AC51" s="339" t="s">
        <v>29</v>
      </c>
      <c r="AD51" s="340"/>
      <c r="AE51" s="340"/>
      <c r="AF51" s="340"/>
      <c r="AG51" s="340"/>
      <c r="AH51" s="340"/>
      <c r="AI51" s="340"/>
      <c r="AJ51" s="340"/>
      <c r="AK51" s="340"/>
      <c r="AL51" s="340"/>
      <c r="AM51" s="340"/>
      <c r="AN51" s="340"/>
      <c r="AO51" s="341"/>
      <c r="AP51" s="342"/>
      <c r="AQ51" s="343"/>
      <c r="AR51" s="344" t="s">
        <v>21</v>
      </c>
      <c r="AS51" s="345"/>
      <c r="AT51" s="345"/>
      <c r="AU51" s="345"/>
      <c r="AV51" s="345"/>
      <c r="AW51" s="345"/>
      <c r="AX51" s="345"/>
      <c r="AY51" s="346"/>
      <c r="AZ51" s="346"/>
      <c r="BA51" s="346"/>
      <c r="BB51" s="346"/>
      <c r="BC51" s="346"/>
      <c r="BD51" s="347"/>
      <c r="BE51" s="6"/>
    </row>
    <row r="52" spans="1:57" ht="15.75" x14ac:dyDescent="0.25">
      <c r="A52" s="6"/>
      <c r="B52" s="313" t="s">
        <v>30</v>
      </c>
      <c r="C52" s="314"/>
      <c r="D52" s="314"/>
      <c r="E52" s="314"/>
      <c r="F52" s="314"/>
      <c r="G52" s="314"/>
      <c r="H52" s="314"/>
      <c r="I52" s="314"/>
      <c r="J52" s="314"/>
      <c r="K52" s="314"/>
      <c r="L52" s="314"/>
      <c r="M52" s="314"/>
      <c r="N52" s="315"/>
      <c r="O52" s="348">
        <v>78.41</v>
      </c>
      <c r="P52" s="348"/>
      <c r="Q52" s="348"/>
      <c r="R52" s="348"/>
      <c r="S52" s="348"/>
      <c r="T52" s="348"/>
      <c r="U52" s="348"/>
      <c r="V52" s="348"/>
      <c r="W52" s="348"/>
      <c r="X52" s="348"/>
      <c r="Y52" s="348"/>
      <c r="Z52" s="348"/>
      <c r="AA52" s="349"/>
      <c r="AB52" s="6"/>
      <c r="AC52" s="292"/>
      <c r="AD52" s="292"/>
      <c r="AE52" s="292"/>
      <c r="AF52" s="292"/>
      <c r="AG52" s="292"/>
      <c r="AH52" s="292"/>
      <c r="AI52" s="292"/>
      <c r="AJ52" s="292"/>
      <c r="AK52" s="292"/>
      <c r="AL52" s="292"/>
      <c r="AM52" s="292"/>
      <c r="AN52" s="292"/>
      <c r="AO52" s="292"/>
      <c r="AP52" s="292"/>
      <c r="AQ52" s="292"/>
      <c r="AR52" s="292"/>
      <c r="AS52" s="292"/>
      <c r="AT52" s="292"/>
      <c r="AU52" s="292"/>
      <c r="AV52" s="292"/>
      <c r="AW52" s="292"/>
      <c r="AX52" s="292"/>
      <c r="AY52" s="292"/>
      <c r="AZ52" s="292"/>
      <c r="BA52" s="292"/>
      <c r="BB52" s="292"/>
      <c r="BC52" s="292"/>
      <c r="BD52" s="292"/>
      <c r="BE52" s="6"/>
    </row>
    <row r="53" spans="1:57" ht="18.75" x14ac:dyDescent="0.25">
      <c r="A53" s="6"/>
      <c r="B53" s="222" t="s">
        <v>31</v>
      </c>
      <c r="C53" s="223"/>
      <c r="D53" s="223"/>
      <c r="E53" s="223"/>
      <c r="F53" s="223"/>
      <c r="G53" s="223"/>
      <c r="H53" s="223"/>
      <c r="I53" s="223"/>
      <c r="J53" s="223"/>
      <c r="K53" s="223"/>
      <c r="L53" s="223"/>
      <c r="M53" s="223"/>
      <c r="N53" s="224"/>
      <c r="O53" s="300">
        <v>85.24</v>
      </c>
      <c r="P53" s="300"/>
      <c r="Q53" s="300"/>
      <c r="R53" s="300"/>
      <c r="S53" s="300"/>
      <c r="T53" s="300"/>
      <c r="U53" s="300"/>
      <c r="V53" s="300"/>
      <c r="W53" s="300"/>
      <c r="X53" s="300"/>
      <c r="Y53" s="300"/>
      <c r="Z53" s="300"/>
      <c r="AA53" s="301"/>
      <c r="AB53" s="6"/>
      <c r="AC53" s="197" t="s">
        <v>32</v>
      </c>
      <c r="AD53" s="197"/>
      <c r="AE53" s="197"/>
      <c r="AF53" s="197"/>
      <c r="AG53" s="197"/>
      <c r="AH53" s="197"/>
      <c r="AI53" s="197"/>
      <c r="AJ53" s="197"/>
      <c r="AK53" s="197"/>
      <c r="AL53" s="197"/>
      <c r="AM53" s="197"/>
      <c r="AN53" s="197"/>
      <c r="AO53" s="197"/>
      <c r="AP53" s="197"/>
      <c r="AQ53" s="197"/>
      <c r="AR53" s="197"/>
      <c r="AS53" s="197"/>
      <c r="AT53" s="197"/>
      <c r="AU53" s="197"/>
      <c r="AV53" s="197"/>
      <c r="AW53" s="197"/>
      <c r="AX53" s="197"/>
      <c r="AY53" s="197"/>
      <c r="AZ53" s="197"/>
      <c r="BA53" s="197"/>
      <c r="BB53" s="197"/>
      <c r="BC53" s="197"/>
      <c r="BD53" s="197"/>
      <c r="BE53" s="6"/>
    </row>
    <row r="54" spans="1:57" ht="15.75" x14ac:dyDescent="0.25">
      <c r="A54" s="6"/>
      <c r="B54" s="222" t="s">
        <v>33</v>
      </c>
      <c r="C54" s="223"/>
      <c r="D54" s="223"/>
      <c r="E54" s="223"/>
      <c r="F54" s="223"/>
      <c r="G54" s="223"/>
      <c r="H54" s="223"/>
      <c r="I54" s="223"/>
      <c r="J54" s="223"/>
      <c r="K54" s="223"/>
      <c r="L54" s="223"/>
      <c r="M54" s="223"/>
      <c r="N54" s="224"/>
      <c r="O54" s="302" t="s">
        <v>34</v>
      </c>
      <c r="P54" s="303"/>
      <c r="Q54" s="304" t="s">
        <v>21</v>
      </c>
      <c r="R54" s="305"/>
      <c r="S54" s="306"/>
      <c r="T54" s="307"/>
      <c r="U54" s="308"/>
      <c r="V54" s="308"/>
      <c r="W54" s="309"/>
      <c r="X54" s="310"/>
      <c r="Y54" s="311"/>
      <c r="Z54" s="311"/>
      <c r="AA54" s="312"/>
      <c r="AB54" s="6"/>
      <c r="AC54" s="313" t="s">
        <v>35</v>
      </c>
      <c r="AD54" s="314"/>
      <c r="AE54" s="314"/>
      <c r="AF54" s="314"/>
      <c r="AG54" s="314"/>
      <c r="AH54" s="314"/>
      <c r="AI54" s="314"/>
      <c r="AJ54" s="314"/>
      <c r="AK54" s="314"/>
      <c r="AL54" s="314"/>
      <c r="AM54" s="314"/>
      <c r="AN54" s="314"/>
      <c r="AO54" s="315"/>
      <c r="AP54" s="327">
        <v>102.56</v>
      </c>
      <c r="AQ54" s="328"/>
      <c r="AR54" s="328"/>
      <c r="AS54" s="328"/>
      <c r="AT54" s="328"/>
      <c r="AU54" s="328"/>
      <c r="AV54" s="328"/>
      <c r="AW54" s="328"/>
      <c r="AX54" s="328"/>
      <c r="AY54" s="328"/>
      <c r="AZ54" s="328"/>
      <c r="BA54" s="328"/>
      <c r="BB54" s="328"/>
      <c r="BC54" s="328"/>
      <c r="BD54" s="329"/>
      <c r="BE54" s="6"/>
    </row>
    <row r="55" spans="1:57" ht="15.75" x14ac:dyDescent="0.25">
      <c r="A55" s="6"/>
      <c r="B55" s="222" t="s">
        <v>36</v>
      </c>
      <c r="C55" s="223"/>
      <c r="D55" s="223"/>
      <c r="E55" s="223"/>
      <c r="F55" s="223"/>
      <c r="G55" s="223"/>
      <c r="H55" s="223"/>
      <c r="I55" s="223"/>
      <c r="J55" s="223"/>
      <c r="K55" s="223"/>
      <c r="L55" s="223"/>
      <c r="M55" s="223"/>
      <c r="N55" s="224"/>
      <c r="O55" s="297">
        <v>78.41</v>
      </c>
      <c r="P55" s="298"/>
      <c r="Q55" s="298"/>
      <c r="R55" s="298"/>
      <c r="S55" s="298"/>
      <c r="T55" s="298"/>
      <c r="U55" s="298"/>
      <c r="V55" s="298"/>
      <c r="W55" s="298"/>
      <c r="X55" s="298"/>
      <c r="Y55" s="298"/>
      <c r="Z55" s="298"/>
      <c r="AA55" s="299"/>
      <c r="AB55" s="6"/>
      <c r="AC55" s="222" t="s">
        <v>37</v>
      </c>
      <c r="AD55" s="223"/>
      <c r="AE55" s="223"/>
      <c r="AF55" s="223"/>
      <c r="AG55" s="223"/>
      <c r="AH55" s="223"/>
      <c r="AI55" s="223"/>
      <c r="AJ55" s="223"/>
      <c r="AK55" s="223"/>
      <c r="AL55" s="223"/>
      <c r="AM55" s="223"/>
      <c r="AN55" s="223"/>
      <c r="AO55" s="224"/>
      <c r="AP55" s="324"/>
      <c r="AQ55" s="325"/>
      <c r="AR55" s="325"/>
      <c r="AS55" s="325"/>
      <c r="AT55" s="325"/>
      <c r="AU55" s="325"/>
      <c r="AV55" s="325"/>
      <c r="AW55" s="325"/>
      <c r="AX55" s="325"/>
      <c r="AY55" s="325"/>
      <c r="AZ55" s="325"/>
      <c r="BA55" s="325"/>
      <c r="BB55" s="325"/>
      <c r="BC55" s="325"/>
      <c r="BD55" s="326"/>
      <c r="BE55" s="6"/>
    </row>
    <row r="56" spans="1:57" ht="15.75" x14ac:dyDescent="0.25">
      <c r="A56" s="6"/>
      <c r="B56" s="222" t="s">
        <v>38</v>
      </c>
      <c r="C56" s="223"/>
      <c r="D56" s="223"/>
      <c r="E56" s="223"/>
      <c r="F56" s="223"/>
      <c r="G56" s="223"/>
      <c r="H56" s="223"/>
      <c r="I56" s="223"/>
      <c r="J56" s="223"/>
      <c r="K56" s="223"/>
      <c r="L56" s="223"/>
      <c r="M56" s="223"/>
      <c r="N56" s="224"/>
      <c r="O56" s="297">
        <v>78.41</v>
      </c>
      <c r="P56" s="298"/>
      <c r="Q56" s="298"/>
      <c r="R56" s="298"/>
      <c r="S56" s="298"/>
      <c r="T56" s="298"/>
      <c r="U56" s="298"/>
      <c r="V56" s="298"/>
      <c r="W56" s="298"/>
      <c r="X56" s="298"/>
      <c r="Y56" s="298"/>
      <c r="Z56" s="298"/>
      <c r="AA56" s="299"/>
      <c r="AB56" s="6"/>
      <c r="AC56" s="222" t="s">
        <v>39</v>
      </c>
      <c r="AD56" s="223"/>
      <c r="AE56" s="223"/>
      <c r="AF56" s="223"/>
      <c r="AG56" s="223"/>
      <c r="AH56" s="223"/>
      <c r="AI56" s="223"/>
      <c r="AJ56" s="223"/>
      <c r="AK56" s="223"/>
      <c r="AL56" s="223"/>
      <c r="AM56" s="223"/>
      <c r="AN56" s="223"/>
      <c r="AO56" s="224"/>
      <c r="AP56" s="324">
        <v>102.56</v>
      </c>
      <c r="AQ56" s="325"/>
      <c r="AR56" s="325"/>
      <c r="AS56" s="325"/>
      <c r="AT56" s="325"/>
      <c r="AU56" s="325"/>
      <c r="AV56" s="325"/>
      <c r="AW56" s="325"/>
      <c r="AX56" s="325"/>
      <c r="AY56" s="325"/>
      <c r="AZ56" s="325"/>
      <c r="BA56" s="325"/>
      <c r="BB56" s="325"/>
      <c r="BC56" s="325"/>
      <c r="BD56" s="326"/>
      <c r="BE56" s="6"/>
    </row>
    <row r="57" spans="1:57" ht="15.75" x14ac:dyDescent="0.25">
      <c r="A57" s="6"/>
      <c r="B57" s="286" t="s">
        <v>40</v>
      </c>
      <c r="C57" s="287"/>
      <c r="D57" s="287"/>
      <c r="E57" s="287"/>
      <c r="F57" s="287"/>
      <c r="G57" s="287"/>
      <c r="H57" s="287"/>
      <c r="I57" s="287"/>
      <c r="J57" s="287"/>
      <c r="K57" s="287"/>
      <c r="L57" s="287"/>
      <c r="M57" s="287"/>
      <c r="N57" s="288"/>
      <c r="O57" s="289">
        <v>78.41</v>
      </c>
      <c r="P57" s="290"/>
      <c r="Q57" s="290"/>
      <c r="R57" s="290"/>
      <c r="S57" s="290"/>
      <c r="T57" s="290"/>
      <c r="U57" s="290"/>
      <c r="V57" s="290"/>
      <c r="W57" s="290"/>
      <c r="X57" s="290"/>
      <c r="Y57" s="290"/>
      <c r="Z57" s="290"/>
      <c r="AA57" s="291"/>
      <c r="AB57" s="6"/>
      <c r="AC57" s="222" t="s">
        <v>36</v>
      </c>
      <c r="AD57" s="223"/>
      <c r="AE57" s="223"/>
      <c r="AF57" s="223"/>
      <c r="AG57" s="223"/>
      <c r="AH57" s="223"/>
      <c r="AI57" s="223"/>
      <c r="AJ57" s="223"/>
      <c r="AK57" s="223"/>
      <c r="AL57" s="223"/>
      <c r="AM57" s="223"/>
      <c r="AN57" s="223"/>
      <c r="AO57" s="224"/>
      <c r="AP57" s="324"/>
      <c r="AQ57" s="325"/>
      <c r="AR57" s="325"/>
      <c r="AS57" s="325"/>
      <c r="AT57" s="325"/>
      <c r="AU57" s="325"/>
      <c r="AV57" s="325"/>
      <c r="AW57" s="325"/>
      <c r="AX57" s="325"/>
      <c r="AY57" s="325"/>
      <c r="AZ57" s="325"/>
      <c r="BA57" s="325"/>
      <c r="BB57" s="325"/>
      <c r="BC57" s="325"/>
      <c r="BD57" s="326"/>
      <c r="BE57" s="6"/>
    </row>
    <row r="58" spans="1:57" ht="15.75" x14ac:dyDescent="0.25">
      <c r="A58" s="6"/>
      <c r="B58" s="292"/>
      <c r="C58" s="292"/>
      <c r="D58" s="292"/>
      <c r="E58" s="292"/>
      <c r="F58" s="292"/>
      <c r="G58" s="292"/>
      <c r="H58" s="292"/>
      <c r="I58" s="292"/>
      <c r="J58" s="292"/>
      <c r="K58" s="292"/>
      <c r="L58" s="292"/>
      <c r="M58" s="292"/>
      <c r="N58" s="292"/>
      <c r="O58" s="292"/>
      <c r="P58" s="292"/>
      <c r="Q58" s="292"/>
      <c r="R58" s="292"/>
      <c r="S58" s="292"/>
      <c r="T58" s="292"/>
      <c r="U58" s="292"/>
      <c r="V58" s="292"/>
      <c r="W58" s="292"/>
      <c r="X58" s="292"/>
      <c r="Y58" s="292"/>
      <c r="Z58" s="292"/>
      <c r="AA58" s="292"/>
      <c r="AB58" s="6"/>
      <c r="AC58" s="222" t="s">
        <v>41</v>
      </c>
      <c r="AD58" s="223"/>
      <c r="AE58" s="223"/>
      <c r="AF58" s="223"/>
      <c r="AG58" s="223"/>
      <c r="AH58" s="223"/>
      <c r="AI58" s="223"/>
      <c r="AJ58" s="223"/>
      <c r="AK58" s="223"/>
      <c r="AL58" s="223"/>
      <c r="AM58" s="223"/>
      <c r="AN58" s="223"/>
      <c r="AO58" s="224"/>
      <c r="AP58" s="324"/>
      <c r="AQ58" s="325"/>
      <c r="AR58" s="325"/>
      <c r="AS58" s="325"/>
      <c r="AT58" s="325"/>
      <c r="AU58" s="325"/>
      <c r="AV58" s="325"/>
      <c r="AW58" s="325"/>
      <c r="AX58" s="325"/>
      <c r="AY58" s="325"/>
      <c r="AZ58" s="325"/>
      <c r="BA58" s="325"/>
      <c r="BB58" s="325"/>
      <c r="BC58" s="325"/>
      <c r="BD58" s="326"/>
      <c r="BE58" s="6"/>
    </row>
    <row r="59" spans="1:57" ht="18.75" x14ac:dyDescent="0.25">
      <c r="A59" s="6"/>
      <c r="B59" s="197" t="s">
        <v>42</v>
      </c>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6"/>
      <c r="AC59" s="268" t="s">
        <v>40</v>
      </c>
      <c r="AD59" s="269"/>
      <c r="AE59" s="269"/>
      <c r="AF59" s="269"/>
      <c r="AG59" s="269"/>
      <c r="AH59" s="269"/>
      <c r="AI59" s="269"/>
      <c r="AJ59" s="269"/>
      <c r="AK59" s="269"/>
      <c r="AL59" s="269"/>
      <c r="AM59" s="269"/>
      <c r="AN59" s="269"/>
      <c r="AO59" s="270"/>
      <c r="AP59" s="271">
        <v>102.56</v>
      </c>
      <c r="AQ59" s="272"/>
      <c r="AR59" s="272"/>
      <c r="AS59" s="272"/>
      <c r="AT59" s="272"/>
      <c r="AU59" s="272"/>
      <c r="AV59" s="272"/>
      <c r="AW59" s="272"/>
      <c r="AX59" s="272"/>
      <c r="AY59" s="272"/>
      <c r="AZ59" s="272"/>
      <c r="BA59" s="272"/>
      <c r="BB59" s="272"/>
      <c r="BC59" s="272"/>
      <c r="BD59" s="273"/>
      <c r="BE59" s="6"/>
    </row>
    <row r="60" spans="1:57" ht="15.75" x14ac:dyDescent="0.25">
      <c r="A60" s="6"/>
      <c r="B60" s="274" t="s">
        <v>113</v>
      </c>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c r="AA60" s="276"/>
      <c r="AB60" s="6"/>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6"/>
    </row>
    <row r="61" spans="1:57" ht="18.75" x14ac:dyDescent="0.25">
      <c r="A61" s="6"/>
      <c r="B61" s="274"/>
      <c r="C61" s="275"/>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6"/>
      <c r="AB61" s="6"/>
      <c r="AC61" s="197" t="s">
        <v>42</v>
      </c>
      <c r="AD61" s="197"/>
      <c r="AE61" s="197"/>
      <c r="AF61" s="197"/>
      <c r="AG61" s="197"/>
      <c r="AH61" s="197"/>
      <c r="AI61" s="197"/>
      <c r="AJ61" s="197"/>
      <c r="AK61" s="197"/>
      <c r="AL61" s="197"/>
      <c r="AM61" s="197"/>
      <c r="AN61" s="197"/>
      <c r="AO61" s="197"/>
      <c r="AP61" s="197"/>
      <c r="AQ61" s="197"/>
      <c r="AR61" s="197"/>
      <c r="AS61" s="197"/>
      <c r="AT61" s="197"/>
      <c r="AU61" s="197"/>
      <c r="AV61" s="197"/>
      <c r="AW61" s="197"/>
      <c r="AX61" s="197"/>
      <c r="AY61" s="197"/>
      <c r="AZ61" s="197"/>
      <c r="BA61" s="197"/>
      <c r="BB61" s="197"/>
      <c r="BC61" s="197"/>
      <c r="BD61" s="197"/>
      <c r="BE61" s="6"/>
    </row>
    <row r="62" spans="1:57" ht="15.75" x14ac:dyDescent="0.25">
      <c r="A62" s="6"/>
      <c r="B62" s="274"/>
      <c r="C62" s="275"/>
      <c r="D62" s="275"/>
      <c r="E62" s="275"/>
      <c r="F62" s="275"/>
      <c r="G62" s="275"/>
      <c r="H62" s="275"/>
      <c r="I62" s="275"/>
      <c r="J62" s="275"/>
      <c r="K62" s="275"/>
      <c r="L62" s="275"/>
      <c r="M62" s="275"/>
      <c r="N62" s="275"/>
      <c r="O62" s="275"/>
      <c r="P62" s="275"/>
      <c r="Q62" s="275"/>
      <c r="R62" s="275"/>
      <c r="S62" s="275"/>
      <c r="T62" s="275"/>
      <c r="U62" s="275"/>
      <c r="V62" s="275"/>
      <c r="W62" s="275"/>
      <c r="X62" s="275"/>
      <c r="Y62" s="275"/>
      <c r="Z62" s="275"/>
      <c r="AA62" s="276"/>
      <c r="AB62" s="6"/>
      <c r="AC62" s="280" t="s">
        <v>508</v>
      </c>
      <c r="AD62" s="281"/>
      <c r="AE62" s="281"/>
      <c r="AF62" s="281"/>
      <c r="AG62" s="281"/>
      <c r="AH62" s="281"/>
      <c r="AI62" s="281"/>
      <c r="AJ62" s="281"/>
      <c r="AK62" s="281"/>
      <c r="AL62" s="281"/>
      <c r="AM62" s="281"/>
      <c r="AN62" s="281"/>
      <c r="AO62" s="281"/>
      <c r="AP62" s="281"/>
      <c r="AQ62" s="281"/>
      <c r="AR62" s="281"/>
      <c r="AS62" s="281"/>
      <c r="AT62" s="281"/>
      <c r="AU62" s="281"/>
      <c r="AV62" s="281"/>
      <c r="AW62" s="281"/>
      <c r="AX62" s="281"/>
      <c r="AY62" s="281"/>
      <c r="AZ62" s="281"/>
      <c r="BA62" s="281"/>
      <c r="BB62" s="281"/>
      <c r="BC62" s="281"/>
      <c r="BD62" s="282"/>
      <c r="BE62" s="6"/>
    </row>
    <row r="63" spans="1:57" ht="15.75" x14ac:dyDescent="0.25">
      <c r="A63" s="6"/>
      <c r="B63" s="274"/>
      <c r="C63" s="275"/>
      <c r="D63" s="275"/>
      <c r="E63" s="275"/>
      <c r="F63" s="275"/>
      <c r="G63" s="275"/>
      <c r="H63" s="275"/>
      <c r="I63" s="275"/>
      <c r="J63" s="275"/>
      <c r="K63" s="275"/>
      <c r="L63" s="275"/>
      <c r="M63" s="275"/>
      <c r="N63" s="275"/>
      <c r="O63" s="275"/>
      <c r="P63" s="275"/>
      <c r="Q63" s="275"/>
      <c r="R63" s="275"/>
      <c r="S63" s="275"/>
      <c r="T63" s="275"/>
      <c r="U63" s="275"/>
      <c r="V63" s="275"/>
      <c r="W63" s="275"/>
      <c r="X63" s="275"/>
      <c r="Y63" s="275"/>
      <c r="Z63" s="275"/>
      <c r="AA63" s="276"/>
      <c r="AB63" s="6"/>
      <c r="AC63" s="280"/>
      <c r="AD63" s="281"/>
      <c r="AE63" s="281"/>
      <c r="AF63" s="281"/>
      <c r="AG63" s="281"/>
      <c r="AH63" s="281"/>
      <c r="AI63" s="281"/>
      <c r="AJ63" s="281"/>
      <c r="AK63" s="281"/>
      <c r="AL63" s="281"/>
      <c r="AM63" s="281"/>
      <c r="AN63" s="281"/>
      <c r="AO63" s="281"/>
      <c r="AP63" s="281"/>
      <c r="AQ63" s="281"/>
      <c r="AR63" s="281"/>
      <c r="AS63" s="281"/>
      <c r="AT63" s="281"/>
      <c r="AU63" s="281"/>
      <c r="AV63" s="281"/>
      <c r="AW63" s="281"/>
      <c r="AX63" s="281"/>
      <c r="AY63" s="281"/>
      <c r="AZ63" s="281"/>
      <c r="BA63" s="281"/>
      <c r="BB63" s="281"/>
      <c r="BC63" s="281"/>
      <c r="BD63" s="282"/>
      <c r="BE63" s="6"/>
    </row>
    <row r="64" spans="1:57" ht="15.75" x14ac:dyDescent="0.25">
      <c r="A64" s="6"/>
      <c r="B64" s="274"/>
      <c r="C64" s="275"/>
      <c r="D64" s="275"/>
      <c r="E64" s="275"/>
      <c r="F64" s="275"/>
      <c r="G64" s="275"/>
      <c r="H64" s="275"/>
      <c r="I64" s="275"/>
      <c r="J64" s="275"/>
      <c r="K64" s="275"/>
      <c r="L64" s="275"/>
      <c r="M64" s="275"/>
      <c r="N64" s="275"/>
      <c r="O64" s="275"/>
      <c r="P64" s="275"/>
      <c r="Q64" s="275"/>
      <c r="R64" s="275"/>
      <c r="S64" s="275"/>
      <c r="T64" s="275"/>
      <c r="U64" s="275"/>
      <c r="V64" s="275"/>
      <c r="W64" s="275"/>
      <c r="X64" s="275"/>
      <c r="Y64" s="275"/>
      <c r="Z64" s="275"/>
      <c r="AA64" s="276"/>
      <c r="AB64" s="6"/>
      <c r="AC64" s="280"/>
      <c r="AD64" s="281"/>
      <c r="AE64" s="281"/>
      <c r="AF64" s="281"/>
      <c r="AG64" s="281"/>
      <c r="AH64" s="281"/>
      <c r="AI64" s="281"/>
      <c r="AJ64" s="281"/>
      <c r="AK64" s="281"/>
      <c r="AL64" s="281"/>
      <c r="AM64" s="281"/>
      <c r="AN64" s="281"/>
      <c r="AO64" s="281"/>
      <c r="AP64" s="281"/>
      <c r="AQ64" s="281"/>
      <c r="AR64" s="281"/>
      <c r="AS64" s="281"/>
      <c r="AT64" s="281"/>
      <c r="AU64" s="281"/>
      <c r="AV64" s="281"/>
      <c r="AW64" s="281"/>
      <c r="AX64" s="281"/>
      <c r="AY64" s="281"/>
      <c r="AZ64" s="281"/>
      <c r="BA64" s="281"/>
      <c r="BB64" s="281"/>
      <c r="BC64" s="281"/>
      <c r="BD64" s="282"/>
      <c r="BE64" s="6"/>
    </row>
    <row r="65" spans="1:57" ht="15.75" x14ac:dyDescent="0.25">
      <c r="A65" s="6"/>
      <c r="B65" s="274"/>
      <c r="C65" s="275"/>
      <c r="D65" s="275"/>
      <c r="E65" s="275"/>
      <c r="F65" s="275"/>
      <c r="G65" s="275"/>
      <c r="H65" s="275"/>
      <c r="I65" s="275"/>
      <c r="J65" s="275"/>
      <c r="K65" s="275"/>
      <c r="L65" s="275"/>
      <c r="M65" s="275"/>
      <c r="N65" s="275"/>
      <c r="O65" s="275"/>
      <c r="P65" s="275"/>
      <c r="Q65" s="275"/>
      <c r="R65" s="275"/>
      <c r="S65" s="275"/>
      <c r="T65" s="275"/>
      <c r="U65" s="275"/>
      <c r="V65" s="275"/>
      <c r="W65" s="275"/>
      <c r="X65" s="275"/>
      <c r="Y65" s="275"/>
      <c r="Z65" s="275"/>
      <c r="AA65" s="276"/>
      <c r="AB65" s="6"/>
      <c r="AC65" s="280"/>
      <c r="AD65" s="281"/>
      <c r="AE65" s="281"/>
      <c r="AF65" s="281"/>
      <c r="AG65" s="281"/>
      <c r="AH65" s="281"/>
      <c r="AI65" s="281"/>
      <c r="AJ65" s="281"/>
      <c r="AK65" s="281"/>
      <c r="AL65" s="281"/>
      <c r="AM65" s="281"/>
      <c r="AN65" s="281"/>
      <c r="AO65" s="281"/>
      <c r="AP65" s="281"/>
      <c r="AQ65" s="281"/>
      <c r="AR65" s="281"/>
      <c r="AS65" s="281"/>
      <c r="AT65" s="281"/>
      <c r="AU65" s="281"/>
      <c r="AV65" s="281"/>
      <c r="AW65" s="281"/>
      <c r="AX65" s="281"/>
      <c r="AY65" s="281"/>
      <c r="AZ65" s="281"/>
      <c r="BA65" s="281"/>
      <c r="BB65" s="281"/>
      <c r="BC65" s="281"/>
      <c r="BD65" s="282"/>
      <c r="BE65" s="6"/>
    </row>
    <row r="66" spans="1:57" ht="6.75" customHeight="1" x14ac:dyDescent="0.25">
      <c r="A66" s="6"/>
      <c r="B66" s="277"/>
      <c r="C66" s="278"/>
      <c r="D66" s="278"/>
      <c r="E66" s="278"/>
      <c r="F66" s="278"/>
      <c r="G66" s="278"/>
      <c r="H66" s="278"/>
      <c r="I66" s="278"/>
      <c r="J66" s="278"/>
      <c r="K66" s="278"/>
      <c r="L66" s="278"/>
      <c r="M66" s="278"/>
      <c r="N66" s="278"/>
      <c r="O66" s="278"/>
      <c r="P66" s="278"/>
      <c r="Q66" s="278"/>
      <c r="R66" s="278"/>
      <c r="S66" s="278"/>
      <c r="T66" s="278"/>
      <c r="U66" s="278"/>
      <c r="V66" s="278"/>
      <c r="W66" s="278"/>
      <c r="X66" s="278"/>
      <c r="Y66" s="278"/>
      <c r="Z66" s="278"/>
      <c r="AA66" s="279"/>
      <c r="AB66" s="6"/>
      <c r="AC66" s="283"/>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5"/>
      <c r="BE66" s="6"/>
    </row>
    <row r="67" spans="1:57" ht="15.75"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row>
    <row r="68" spans="1:57" ht="18.75" x14ac:dyDescent="0.25">
      <c r="A68" s="6"/>
      <c r="B68" s="185" t="s">
        <v>218</v>
      </c>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c r="AZ68" s="186"/>
      <c r="BA68" s="186"/>
      <c r="BB68" s="186"/>
      <c r="BC68" s="186"/>
      <c r="BD68" s="187"/>
      <c r="BE68" s="6"/>
    </row>
    <row r="69" spans="1:57" ht="0.75" customHeight="1" x14ac:dyDescent="0.25">
      <c r="A69" s="6"/>
      <c r="B69" s="10"/>
      <c r="C69" s="10"/>
      <c r="D69" s="10"/>
      <c r="E69" s="10"/>
      <c r="F69" s="10"/>
      <c r="G69" s="10"/>
      <c r="H69" s="10"/>
      <c r="I69" s="10"/>
      <c r="J69" s="10"/>
      <c r="K69" s="10"/>
      <c r="L69" s="10"/>
      <c r="M69" s="10"/>
      <c r="N69" s="10"/>
      <c r="O69" s="11"/>
      <c r="P69" s="13"/>
      <c r="Q69" s="12"/>
      <c r="R69" s="12"/>
      <c r="S69" s="12"/>
      <c r="T69" s="12"/>
      <c r="U69" s="14"/>
      <c r="V69" s="14"/>
      <c r="W69" s="15"/>
      <c r="X69" s="15"/>
      <c r="Y69" s="15"/>
      <c r="Z69" s="15"/>
      <c r="AA69" s="16"/>
      <c r="AB69" s="16"/>
      <c r="AC69" s="16"/>
      <c r="AD69" s="16"/>
      <c r="AE69" s="16"/>
      <c r="AF69" s="16"/>
      <c r="AG69" s="16"/>
      <c r="AH69" s="16"/>
      <c r="AI69" s="16"/>
      <c r="AJ69" s="16"/>
      <c r="AK69" s="17"/>
      <c r="AL69" s="17"/>
      <c r="AM69" s="17"/>
      <c r="AN69" s="17"/>
      <c r="AO69" s="17"/>
      <c r="AP69" s="17"/>
      <c r="AQ69" s="17"/>
      <c r="AR69" s="17"/>
      <c r="AS69" s="17"/>
      <c r="AT69" s="17"/>
      <c r="AU69" s="17"/>
      <c r="AV69" s="17"/>
      <c r="AW69" s="17"/>
      <c r="AX69" s="17"/>
      <c r="AY69" s="17"/>
      <c r="AZ69" s="17"/>
      <c r="BA69" s="17"/>
      <c r="BB69" s="17"/>
      <c r="BC69" s="17"/>
      <c r="BD69" s="17"/>
      <c r="BE69" s="6"/>
    </row>
    <row r="70" spans="1:57" ht="27.75" customHeight="1" x14ac:dyDescent="0.25">
      <c r="A70" s="6"/>
      <c r="B70" s="184" t="s">
        <v>47</v>
      </c>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c r="AA70" s="184"/>
      <c r="AB70" s="184"/>
      <c r="AC70" s="184"/>
      <c r="AD70" s="184"/>
      <c r="AE70" s="184"/>
      <c r="AF70" s="184"/>
      <c r="AG70" s="184"/>
      <c r="AH70" s="184"/>
      <c r="AI70" s="184"/>
      <c r="AJ70" s="184"/>
      <c r="AK70" s="184"/>
      <c r="AL70" s="184"/>
      <c r="AM70" s="184"/>
      <c r="AN70" s="184"/>
      <c r="AO70" s="184"/>
      <c r="AP70" s="184"/>
      <c r="AQ70" s="184"/>
      <c r="AR70" s="184"/>
      <c r="AS70" s="184"/>
      <c r="AT70" s="184"/>
      <c r="AU70" s="184"/>
      <c r="AV70" s="184"/>
      <c r="AW70" s="184"/>
      <c r="AX70" s="184"/>
      <c r="AY70" s="184"/>
      <c r="AZ70" s="184"/>
      <c r="BA70" s="184"/>
      <c r="BB70" s="184"/>
      <c r="BC70" s="184"/>
      <c r="BD70" s="184"/>
      <c r="BE70" s="6"/>
    </row>
    <row r="71" spans="1:57" ht="2.25" hidden="1" customHeight="1" x14ac:dyDescent="0.3">
      <c r="A71" s="6"/>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6"/>
    </row>
    <row r="72" spans="1:57" ht="66" customHeight="1" x14ac:dyDescent="0.25">
      <c r="A72" s="6"/>
      <c r="B72" s="183" t="s">
        <v>52</v>
      </c>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6"/>
    </row>
    <row r="73" spans="1:57" ht="15.6" hidden="1" x14ac:dyDescent="0.3">
      <c r="A73" s="6"/>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6"/>
    </row>
    <row r="74" spans="1:57" ht="13.5" customHeight="1" x14ac:dyDescent="0.25">
      <c r="A74" s="6"/>
      <c r="B74" s="183" t="s">
        <v>48</v>
      </c>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6"/>
    </row>
    <row r="75" spans="1:57" ht="15.6" hidden="1" x14ac:dyDescent="0.3">
      <c r="A75" s="6"/>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6"/>
    </row>
    <row r="76" spans="1:57" ht="15.75" customHeight="1" x14ac:dyDescent="0.25">
      <c r="A76" s="6"/>
      <c r="B76" s="183" t="s">
        <v>43</v>
      </c>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6"/>
    </row>
    <row r="77" spans="1:57" ht="0.75" customHeight="1" x14ac:dyDescent="0.25">
      <c r="A77" s="6"/>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6"/>
    </row>
    <row r="78" spans="1:57" ht="13.5" customHeight="1" x14ac:dyDescent="0.25">
      <c r="A78" s="6"/>
      <c r="B78" s="183" t="s">
        <v>44</v>
      </c>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6"/>
    </row>
    <row r="79" spans="1:57" ht="15.6" hidden="1" x14ac:dyDescent="0.3">
      <c r="A79" s="6"/>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6"/>
    </row>
    <row r="80" spans="1:57" ht="29.25" customHeight="1" x14ac:dyDescent="0.25">
      <c r="A80" s="6"/>
      <c r="B80" s="183" t="s">
        <v>45</v>
      </c>
      <c r="C80" s="183"/>
      <c r="D80" s="183"/>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6"/>
    </row>
    <row r="81" spans="1:57" ht="15.6" hidden="1" x14ac:dyDescent="0.3">
      <c r="A81" s="6"/>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6"/>
    </row>
    <row r="82" spans="1:57" ht="65.25" customHeight="1" x14ac:dyDescent="0.25">
      <c r="A82" s="6"/>
      <c r="B82" s="184" t="s">
        <v>49</v>
      </c>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c r="AA82" s="184"/>
      <c r="AB82" s="184"/>
      <c r="AC82" s="184"/>
      <c r="AD82" s="184"/>
      <c r="AE82" s="184"/>
      <c r="AF82" s="184"/>
      <c r="AG82" s="184"/>
      <c r="AH82" s="184"/>
      <c r="AI82" s="184"/>
      <c r="AJ82" s="184"/>
      <c r="AK82" s="184"/>
      <c r="AL82" s="184"/>
      <c r="AM82" s="184"/>
      <c r="AN82" s="184"/>
      <c r="AO82" s="184"/>
      <c r="AP82" s="184"/>
      <c r="AQ82" s="184"/>
      <c r="AR82" s="184"/>
      <c r="AS82" s="184"/>
      <c r="AT82" s="184"/>
      <c r="AU82" s="184"/>
      <c r="AV82" s="184"/>
      <c r="AW82" s="184"/>
      <c r="AX82" s="184"/>
      <c r="AY82" s="184"/>
      <c r="AZ82" s="184"/>
      <c r="BA82" s="184"/>
      <c r="BB82" s="184"/>
      <c r="BC82" s="184"/>
      <c r="BD82" s="184"/>
      <c r="BE82" s="6"/>
    </row>
    <row r="83" spans="1:57" ht="15.6" hidden="1" x14ac:dyDescent="0.3">
      <c r="A83" s="6"/>
      <c r="B83" s="4"/>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6"/>
    </row>
    <row r="84" spans="1:57" ht="44.25" customHeight="1" x14ac:dyDescent="0.25">
      <c r="A84" s="6"/>
      <c r="B84" s="183" t="s">
        <v>50</v>
      </c>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6"/>
    </row>
    <row r="85" spans="1:57" ht="0.75" customHeight="1" x14ac:dyDescent="0.25">
      <c r="A85" s="6"/>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6"/>
    </row>
    <row r="86" spans="1:57" ht="54" customHeight="1" x14ac:dyDescent="0.25">
      <c r="A86" s="6"/>
      <c r="B86" s="183" t="s">
        <v>77</v>
      </c>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6"/>
    </row>
    <row r="87" spans="1:57" ht="15.6" hidden="1" x14ac:dyDescent="0.3">
      <c r="A87" s="6"/>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6"/>
    </row>
    <row r="88" spans="1:57" ht="16.5" customHeight="1" x14ac:dyDescent="0.25">
      <c r="A88" s="6"/>
      <c r="B88" s="246" t="s">
        <v>51</v>
      </c>
      <c r="C88" s="246"/>
      <c r="D88" s="246"/>
      <c r="E88" s="246"/>
      <c r="F88" s="246"/>
      <c r="G88" s="246"/>
      <c r="H88" s="246"/>
      <c r="I88" s="246"/>
      <c r="J88" s="246"/>
      <c r="K88" s="246"/>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246"/>
      <c r="AP88" s="246"/>
      <c r="AQ88" s="246"/>
      <c r="AR88" s="246"/>
      <c r="AS88" s="246"/>
      <c r="AT88" s="246"/>
      <c r="AU88" s="246"/>
      <c r="AV88" s="246"/>
      <c r="AW88" s="246"/>
      <c r="AX88" s="246"/>
      <c r="AY88" s="246"/>
      <c r="AZ88" s="246"/>
      <c r="BA88" s="246"/>
      <c r="BB88" s="246"/>
      <c r="BC88" s="246"/>
      <c r="BD88" s="246"/>
      <c r="BE88" s="6"/>
    </row>
    <row r="92" spans="1:57" x14ac:dyDescent="0.25">
      <c r="B92" s="18"/>
    </row>
    <row r="220" spans="15:15" x14ac:dyDescent="0.25">
      <c r="O220" s="7" t="s">
        <v>94</v>
      </c>
    </row>
    <row r="226" spans="2:43" x14ac:dyDescent="0.25">
      <c r="O226" s="24"/>
    </row>
    <row r="227" spans="2:43" x14ac:dyDescent="0.25">
      <c r="B227" s="29"/>
      <c r="O227" s="26"/>
    </row>
    <row r="228" spans="2:43" x14ac:dyDescent="0.25">
      <c r="B228" s="7" t="s">
        <v>75</v>
      </c>
      <c r="O228" s="29"/>
      <c r="AB228" s="29"/>
      <c r="AJ228" s="166"/>
      <c r="AK228" s="167"/>
      <c r="AL228" s="167"/>
      <c r="AM228" s="167"/>
      <c r="AN228" s="167"/>
      <c r="AO228" s="167"/>
      <c r="AP228" s="169"/>
    </row>
    <row r="229" spans="2:43" x14ac:dyDescent="0.25">
      <c r="B229" s="7" t="s">
        <v>79</v>
      </c>
      <c r="O229" s="7" t="s">
        <v>65</v>
      </c>
      <c r="AB229" s="7" t="s">
        <v>71</v>
      </c>
      <c r="AJ229" s="158"/>
      <c r="AK229" s="158"/>
      <c r="AL229" s="158"/>
      <c r="AM229" s="158"/>
      <c r="AN229" s="158"/>
      <c r="AO229" s="158"/>
      <c r="AP229" s="158"/>
    </row>
    <row r="230" spans="2:43" x14ac:dyDescent="0.25">
      <c r="B230" s="7" t="s">
        <v>80</v>
      </c>
      <c r="O230" s="7" t="s">
        <v>66</v>
      </c>
      <c r="AB230" s="7" t="s">
        <v>72</v>
      </c>
      <c r="AJ230" s="158"/>
      <c r="AK230" s="158"/>
      <c r="AL230" s="158"/>
      <c r="AM230" s="158"/>
      <c r="AN230" s="158"/>
      <c r="AO230" s="158"/>
      <c r="AP230" s="158"/>
    </row>
    <row r="231" spans="2:43" x14ac:dyDescent="0.25">
      <c r="B231" s="7" t="s">
        <v>81</v>
      </c>
      <c r="O231" s="7" t="s">
        <v>67</v>
      </c>
    </row>
    <row r="232" spans="2:43" x14ac:dyDescent="0.25">
      <c r="B232" s="7" t="s">
        <v>82</v>
      </c>
      <c r="O232" s="7" t="s">
        <v>68</v>
      </c>
    </row>
    <row r="233" spans="2:43" x14ac:dyDescent="0.25">
      <c r="B233" s="7" t="s">
        <v>83</v>
      </c>
      <c r="O233" s="7" t="s">
        <v>108</v>
      </c>
    </row>
    <row r="234" spans="2:43" x14ac:dyDescent="0.25">
      <c r="B234" s="7" t="s">
        <v>84</v>
      </c>
    </row>
    <row r="235" spans="2:43" x14ac:dyDescent="0.25">
      <c r="B235" s="7" t="s">
        <v>85</v>
      </c>
    </row>
    <row r="236" spans="2:43" x14ac:dyDescent="0.25">
      <c r="B236" s="7" t="s">
        <v>86</v>
      </c>
    </row>
    <row r="237" spans="2:43" x14ac:dyDescent="0.25">
      <c r="B237" s="7" t="s">
        <v>87</v>
      </c>
    </row>
    <row r="238" spans="2:43" x14ac:dyDescent="0.25">
      <c r="B238" s="7" t="s">
        <v>88</v>
      </c>
      <c r="AQ238" s="29"/>
    </row>
    <row r="239" spans="2:43" x14ac:dyDescent="0.25">
      <c r="B239" s="7" t="s">
        <v>484</v>
      </c>
      <c r="AB239" s="29"/>
      <c r="AQ239" s="7" t="s">
        <v>102</v>
      </c>
    </row>
    <row r="240" spans="2:43" x14ac:dyDescent="0.25">
      <c r="AB240" s="7" t="s">
        <v>90</v>
      </c>
      <c r="AQ240" s="7" t="s">
        <v>101</v>
      </c>
    </row>
    <row r="241" spans="2:43" x14ac:dyDescent="0.25">
      <c r="AB241" s="7" t="s">
        <v>489</v>
      </c>
      <c r="AQ241" s="7" t="s">
        <v>103</v>
      </c>
    </row>
    <row r="242" spans="2:43" x14ac:dyDescent="0.25">
      <c r="AB242" s="7" t="s">
        <v>91</v>
      </c>
    </row>
    <row r="243" spans="2:43" x14ac:dyDescent="0.25">
      <c r="AB243" s="7" t="s">
        <v>92</v>
      </c>
    </row>
    <row r="244" spans="2:43" x14ac:dyDescent="0.25">
      <c r="AB244" s="7" t="s">
        <v>93</v>
      </c>
      <c r="AQ244" s="7" t="s">
        <v>108</v>
      </c>
    </row>
    <row r="245" spans="2:43" x14ac:dyDescent="0.25">
      <c r="AB245" s="7" t="s">
        <v>187</v>
      </c>
    </row>
    <row r="246" spans="2:43" x14ac:dyDescent="0.25">
      <c r="AB246" s="7" t="s">
        <v>484</v>
      </c>
    </row>
    <row r="247" spans="2:43" x14ac:dyDescent="0.25">
      <c r="B247" s="7" t="s">
        <v>108</v>
      </c>
    </row>
    <row r="248" spans="2:43" x14ac:dyDescent="0.25">
      <c r="AB248" s="7" t="s">
        <v>108</v>
      </c>
    </row>
    <row r="250" spans="2:43" x14ac:dyDescent="0.25">
      <c r="AQ250" s="38"/>
    </row>
    <row r="251" spans="2:43" x14ac:dyDescent="0.25">
      <c r="AQ251" s="7" t="s">
        <v>106</v>
      </c>
    </row>
    <row r="252" spans="2:43" x14ac:dyDescent="0.25">
      <c r="AQ252" s="7" t="s">
        <v>109</v>
      </c>
    </row>
    <row r="253" spans="2:43" x14ac:dyDescent="0.25">
      <c r="AQ253" s="7" t="s">
        <v>107</v>
      </c>
    </row>
    <row r="257" spans="15:51" x14ac:dyDescent="0.25">
      <c r="O257" s="7" t="s">
        <v>193</v>
      </c>
      <c r="AB257" s="7" t="s">
        <v>198</v>
      </c>
    </row>
    <row r="258" spans="15:51" x14ac:dyDescent="0.25">
      <c r="O258" s="7" t="s">
        <v>194</v>
      </c>
      <c r="AB258" s="7" t="s">
        <v>199</v>
      </c>
      <c r="AQ258" s="7" t="s">
        <v>108</v>
      </c>
      <c r="AY258" s="7" t="s">
        <v>202</v>
      </c>
    </row>
    <row r="259" spans="15:51" x14ac:dyDescent="0.25">
      <c r="O259" s="7" t="s">
        <v>195</v>
      </c>
      <c r="AB259" s="7" t="s">
        <v>200</v>
      </c>
      <c r="AY259" s="7" t="s">
        <v>203</v>
      </c>
    </row>
    <row r="260" spans="15:51" x14ac:dyDescent="0.25">
      <c r="O260" s="7" t="s">
        <v>196</v>
      </c>
      <c r="AB260" s="7" t="s">
        <v>140</v>
      </c>
      <c r="AY260" s="7" t="s">
        <v>204</v>
      </c>
    </row>
    <row r="261" spans="15:51" x14ac:dyDescent="0.25">
      <c r="AY261" s="7" t="s">
        <v>199</v>
      </c>
    </row>
    <row r="262" spans="15:51" x14ac:dyDescent="0.25">
      <c r="AY262" s="7" t="s">
        <v>200</v>
      </c>
    </row>
    <row r="263" spans="15:51" x14ac:dyDescent="0.25">
      <c r="AY263" s="7" t="s">
        <v>140</v>
      </c>
    </row>
  </sheetData>
  <mergeCells count="168">
    <mergeCell ref="AR19:AY19"/>
    <mergeCell ref="AR20:AY20"/>
    <mergeCell ref="AA19:AB19"/>
    <mergeCell ref="AC19:AD19"/>
    <mergeCell ref="AA20:AB20"/>
    <mergeCell ref="AC20:AD20"/>
    <mergeCell ref="AA21:AB21"/>
    <mergeCell ref="AC21:AD21"/>
    <mergeCell ref="AR21:AY21"/>
    <mergeCell ref="AJ19:AQ19"/>
    <mergeCell ref="AJ20:AQ20"/>
    <mergeCell ref="AJ21:AQ21"/>
    <mergeCell ref="AX17:AY17"/>
    <mergeCell ref="AQ16:AR16"/>
    <mergeCell ref="AX16:AY16"/>
    <mergeCell ref="O12:AY12"/>
    <mergeCell ref="O11:AY11"/>
    <mergeCell ref="B18:C18"/>
    <mergeCell ref="AB18:AJ18"/>
    <mergeCell ref="AQ18:AR18"/>
    <mergeCell ref="AX18:AY18"/>
    <mergeCell ref="AB17:AC17"/>
    <mergeCell ref="O16:S16"/>
    <mergeCell ref="AQ15:AR15"/>
    <mergeCell ref="AB16:AC16"/>
    <mergeCell ref="B17:C17"/>
    <mergeCell ref="AQ17:AR17"/>
    <mergeCell ref="AP58:BD58"/>
    <mergeCell ref="AP57:BD57"/>
    <mergeCell ref="AP56:BD56"/>
    <mergeCell ref="AP55:BD55"/>
    <mergeCell ref="AP54:BD54"/>
    <mergeCell ref="AR50:BD50"/>
    <mergeCell ref="AP3:AX3"/>
    <mergeCell ref="B25:BD33"/>
    <mergeCell ref="B23:BD23"/>
    <mergeCell ref="B51:AA51"/>
    <mergeCell ref="AC51:AO51"/>
    <mergeCell ref="AP51:AQ51"/>
    <mergeCell ref="AR51:AX51"/>
    <mergeCell ref="AY51:BD51"/>
    <mergeCell ref="B52:N52"/>
    <mergeCell ref="O52:AA52"/>
    <mergeCell ref="AC52:BD52"/>
    <mergeCell ref="B49:N49"/>
    <mergeCell ref="O49:AA49"/>
    <mergeCell ref="AC49:AO49"/>
    <mergeCell ref="AP49:AQ49"/>
    <mergeCell ref="B50:AA50"/>
    <mergeCell ref="B9:C9"/>
    <mergeCell ref="B10:C10"/>
    <mergeCell ref="O2:BD2"/>
    <mergeCell ref="AA3:AJ3"/>
    <mergeCell ref="B55:N55"/>
    <mergeCell ref="O55:AA55"/>
    <mergeCell ref="AC55:AO55"/>
    <mergeCell ref="B56:N56"/>
    <mergeCell ref="O56:AA56"/>
    <mergeCell ref="AC56:AO56"/>
    <mergeCell ref="B53:N53"/>
    <mergeCell ref="O53:AA53"/>
    <mergeCell ref="AC53:BD53"/>
    <mergeCell ref="B54:N54"/>
    <mergeCell ref="O54:P54"/>
    <mergeCell ref="Q54:S54"/>
    <mergeCell ref="T54:W54"/>
    <mergeCell ref="X54:AA54"/>
    <mergeCell ref="AC54:AO54"/>
    <mergeCell ref="AR49:BD49"/>
    <mergeCell ref="AR46:BD46"/>
    <mergeCell ref="AA15:AJ15"/>
    <mergeCell ref="AX15:AY15"/>
    <mergeCell ref="AC50:AO50"/>
    <mergeCell ref="AP50:AQ50"/>
    <mergeCell ref="B48:N48"/>
    <mergeCell ref="B86:BD86"/>
    <mergeCell ref="B88:BD88"/>
    <mergeCell ref="B37:AA39"/>
    <mergeCell ref="AR45:BD45"/>
    <mergeCell ref="AR44:BD44"/>
    <mergeCell ref="AR43:BD43"/>
    <mergeCell ref="AR42:BD42"/>
    <mergeCell ref="B68:BD68"/>
    <mergeCell ref="B70:BD70"/>
    <mergeCell ref="B72:BD72"/>
    <mergeCell ref="B74:BD74"/>
    <mergeCell ref="B76:BD76"/>
    <mergeCell ref="B78:BD78"/>
    <mergeCell ref="B59:AA59"/>
    <mergeCell ref="AC59:AO59"/>
    <mergeCell ref="AP59:BD59"/>
    <mergeCell ref="B60:AA66"/>
    <mergeCell ref="AC61:BD61"/>
    <mergeCell ref="AC62:BD66"/>
    <mergeCell ref="B57:N57"/>
    <mergeCell ref="O57:AA57"/>
    <mergeCell ref="AC57:AO57"/>
    <mergeCell ref="B58:AA58"/>
    <mergeCell ref="AC58:AO58"/>
    <mergeCell ref="O48:AA48"/>
    <mergeCell ref="AC48:AO48"/>
    <mergeCell ref="AP48:AQ48"/>
    <mergeCell ref="B47:N47"/>
    <mergeCell ref="O47:P47"/>
    <mergeCell ref="Q47:R47"/>
    <mergeCell ref="S47:AA47"/>
    <mergeCell ref="AC47:AO47"/>
    <mergeCell ref="AP47:AQ47"/>
    <mergeCell ref="B46:N46"/>
    <mergeCell ref="O46:AA46"/>
    <mergeCell ref="AC46:AO46"/>
    <mergeCell ref="AP46:AQ46"/>
    <mergeCell ref="B43:N43"/>
    <mergeCell ref="O43:AA43"/>
    <mergeCell ref="AC43:AO43"/>
    <mergeCell ref="AP43:AQ43"/>
    <mergeCell ref="B44:N44"/>
    <mergeCell ref="O44:AA44"/>
    <mergeCell ref="AC44:AO44"/>
    <mergeCell ref="AP44:AQ44"/>
    <mergeCell ref="AC39:AI39"/>
    <mergeCell ref="AJ39:AP39"/>
    <mergeCell ref="AQ39:AW39"/>
    <mergeCell ref="AX39:AZ39"/>
    <mergeCell ref="BA39:BD39"/>
    <mergeCell ref="B45:N45"/>
    <mergeCell ref="O45:AA45"/>
    <mergeCell ref="AC45:AO45"/>
    <mergeCell ref="AP45:AQ45"/>
    <mergeCell ref="AR48:BD48"/>
    <mergeCell ref="AR47:BD47"/>
    <mergeCell ref="AJ229:AP229"/>
    <mergeCell ref="AJ228:AP228"/>
    <mergeCell ref="AJ230:AP230"/>
    <mergeCell ref="AR4:AX4"/>
    <mergeCell ref="B84:BD84"/>
    <mergeCell ref="B82:BD82"/>
    <mergeCell ref="B80:BD80"/>
    <mergeCell ref="B35:BD35"/>
    <mergeCell ref="B36:D36"/>
    <mergeCell ref="AC37:AI37"/>
    <mergeCell ref="AJ37:AP37"/>
    <mergeCell ref="AQ37:AW37"/>
    <mergeCell ref="AX37:BD37"/>
    <mergeCell ref="B41:AA41"/>
    <mergeCell ref="AC41:BD41"/>
    <mergeCell ref="B42:AA42"/>
    <mergeCell ref="AC42:AO42"/>
    <mergeCell ref="AP42:AQ42"/>
    <mergeCell ref="AC38:AI38"/>
    <mergeCell ref="AJ38:AP38"/>
    <mergeCell ref="AQ38:AW38"/>
    <mergeCell ref="AX38:BD38"/>
    <mergeCell ref="O8:AY8"/>
    <mergeCell ref="AA5:AD5"/>
    <mergeCell ref="AA4:AD4"/>
    <mergeCell ref="AR5:AX5"/>
    <mergeCell ref="AA6:AD6"/>
    <mergeCell ref="AQ6:AY6"/>
    <mergeCell ref="AA7:AY7"/>
    <mergeCell ref="AA14:AJ14"/>
    <mergeCell ref="AP14:AX14"/>
    <mergeCell ref="AJ9:AQ9"/>
    <mergeCell ref="AR9:AX9"/>
    <mergeCell ref="O13:AY13"/>
    <mergeCell ref="P9:AB9"/>
    <mergeCell ref="AC9:AE9"/>
    <mergeCell ref="AA10:AJ10"/>
  </mergeCells>
  <conditionalFormatting sqref="BA39 AY51 AJ37:AP39 AR42:AR50 AP54:AP59 AX37:AX39 O43:AA44 O52:O57 O47 O46:AA46">
    <cfRule type="cellIs" dxfId="20" priority="45" stopIfTrue="1" operator="equal">
      <formula>0</formula>
    </cfRule>
  </conditionalFormatting>
  <conditionalFormatting sqref="O45">
    <cfRule type="expression" dxfId="19" priority="38" stopIfTrue="1">
      <formula>$O$45=0</formula>
    </cfRule>
  </conditionalFormatting>
  <conditionalFormatting sqref="AP42">
    <cfRule type="expression" dxfId="18" priority="33" stopIfTrue="1">
      <formula>$AP$42=0</formula>
    </cfRule>
  </conditionalFormatting>
  <conditionalFormatting sqref="AP43:AQ43">
    <cfRule type="expression" dxfId="17" priority="31" stopIfTrue="1">
      <formula>$AP$43=0</formula>
    </cfRule>
  </conditionalFormatting>
  <conditionalFormatting sqref="AP44:AQ44">
    <cfRule type="expression" dxfId="16" priority="28" stopIfTrue="1">
      <formula>$AP$44=0</formula>
    </cfRule>
  </conditionalFormatting>
  <conditionalFormatting sqref="AP45:AQ45">
    <cfRule type="expression" dxfId="15" priority="27" stopIfTrue="1">
      <formula>$AP$45=0</formula>
    </cfRule>
  </conditionalFormatting>
  <conditionalFormatting sqref="AP46:AQ46">
    <cfRule type="expression" dxfId="14" priority="26" stopIfTrue="1">
      <formula>$AP$46=0</formula>
    </cfRule>
  </conditionalFormatting>
  <conditionalFormatting sqref="AP47:AQ47">
    <cfRule type="expression" dxfId="13" priority="25" stopIfTrue="1">
      <formula>$AP$47=0</formula>
    </cfRule>
  </conditionalFormatting>
  <conditionalFormatting sqref="AP48:AQ48">
    <cfRule type="expression" dxfId="12" priority="24" stopIfTrue="1">
      <formula>$AP$48=0</formula>
    </cfRule>
  </conditionalFormatting>
  <conditionalFormatting sqref="AP49:AQ49">
    <cfRule type="expression" dxfId="11" priority="23" stopIfTrue="1">
      <formula>$AP$49=0</formula>
    </cfRule>
  </conditionalFormatting>
  <conditionalFormatting sqref="AP50:AQ50">
    <cfRule type="expression" dxfId="10" priority="22" stopIfTrue="1">
      <formula>$AP$50=0</formula>
    </cfRule>
  </conditionalFormatting>
  <conditionalFormatting sqref="AP51:AQ51">
    <cfRule type="expression" dxfId="9" priority="17" stopIfTrue="1">
      <formula>$AP$51=0</formula>
    </cfRule>
  </conditionalFormatting>
  <conditionalFormatting sqref="AR51">
    <cfRule type="expression" dxfId="8" priority="15" stopIfTrue="1">
      <formula>$AP$51=0</formula>
    </cfRule>
  </conditionalFormatting>
  <conditionalFormatting sqref="S47 O48:AA48">
    <cfRule type="cellIs" dxfId="7" priority="14" operator="equal">
      <formula>0</formula>
    </cfRule>
  </conditionalFormatting>
  <conditionalFormatting sqref="O49">
    <cfRule type="expression" dxfId="6" priority="12" stopIfTrue="1">
      <formula>$O$52=0</formula>
    </cfRule>
  </conditionalFormatting>
  <conditionalFormatting sqref="B36:D36">
    <cfRule type="expression" dxfId="5" priority="11">
      <formula>$B$36=0</formula>
    </cfRule>
  </conditionalFormatting>
  <conditionalFormatting sqref="AS40:BD41 BA39 AC40:AC62 AD40:AP61 AQ60:BD61 AQ40:AR53 AC37:AX39 AS51:AY53 AZ52:BD53">
    <cfRule type="expression" dxfId="4" priority="10">
      <formula>$B$36="PH"</formula>
    </cfRule>
  </conditionalFormatting>
  <conditionalFormatting sqref="B41:AA66">
    <cfRule type="expression" dxfId="3" priority="9">
      <formula>$B$36="No PH"</formula>
    </cfRule>
  </conditionalFormatting>
  <conditionalFormatting sqref="AX39">
    <cfRule type="expression" dxfId="2" priority="6">
      <formula>$BA$39=""</formula>
    </cfRule>
  </conditionalFormatting>
  <conditionalFormatting sqref="AP54:AP59 AR42:AR50 O52:O57 O47">
    <cfRule type="expression" dxfId="1" priority="5" stopIfTrue="1">
      <formula>#REF!="No"</formula>
    </cfRule>
  </conditionalFormatting>
  <conditionalFormatting sqref="B69:BD69">
    <cfRule type="expression" dxfId="0" priority="2">
      <formula>#REF!="NO"</formula>
    </cfRule>
  </conditionalFormatting>
  <dataValidations count="20">
    <dataValidation type="list" showInputMessage="1" showErrorMessage="1" sqref="AY3 O227 AY14 AR10" xr:uid="{00000000-0002-0000-0100-000000000000}">
      <formula1>$O$228:$O$232</formula1>
    </dataValidation>
    <dataValidation type="list" showInputMessage="1" showErrorMessage="1" sqref="AB227 AP4:AQ4" xr:uid="{00000000-0002-0000-0100-000001000000}">
      <formula1>$AB$228:$AB$230</formula1>
    </dataValidation>
    <dataValidation type="list" allowBlank="1" showInputMessage="1" showErrorMessage="1" sqref="AJ39:AP39" xr:uid="{00000000-0002-0000-0100-000002000000}">
      <formula1>"Plana,Ligera,Inclinada,Accidentada"</formula1>
    </dataValidation>
    <dataValidation type="list" allowBlank="1" showInputMessage="1" showErrorMessage="1" sqref="AJ38:AP38" xr:uid="{00000000-0002-0000-0100-000003000000}">
      <formula1>"Regular,Irregular"</formula1>
    </dataValidation>
    <dataValidation type="list" allowBlank="1" showInputMessage="1" showErrorMessage="1" sqref="AP43:AQ50" xr:uid="{00000000-0002-0000-0100-000004000000}">
      <formula1>"S.A.,N.A."</formula1>
    </dataValidation>
    <dataValidation type="list" errorStyle="warning" allowBlank="1" showInputMessage="1" showErrorMessage="1" error="Cuidado. Este formato no es valido para casas en PH que no separen lote y construcion." prompt="Cuidado. Este formato no es valido para casas en PH que no separen lote y construcion." sqref="AR42" xr:uid="{00000000-0002-0000-0100-000005000000}">
      <formula1>"Lote y construcción,Solo lote, Solo construcción"</formula1>
    </dataValidation>
    <dataValidation type="list" allowBlank="1" showInputMessage="1" showErrorMessage="1" sqref="AP42:AQ42 AP51:AQ51" xr:uid="{00000000-0002-0000-0100-000006000000}">
      <formula1>"Si,No"</formula1>
    </dataValidation>
    <dataValidation type="list" allowBlank="1" showInputMessage="1" showErrorMessage="1" sqref="X54 O48" xr:uid="{00000000-0002-0000-0100-000007000000}">
      <formula1>"Privado,U. exclusivo"</formula1>
    </dataValidation>
    <dataValidation type="list" showInputMessage="1" showErrorMessage="1" sqref="AQ5 B226" xr:uid="{00000000-0002-0000-0100-000008000000}">
      <formula1>$B$227:$B$245</formula1>
    </dataValidation>
    <dataValidation type="list" showInputMessage="1" showErrorMessage="1" sqref="AB238 AD16 AA16 T16 AY5" xr:uid="{00000000-0002-0000-0100-000009000000}">
      <formula1>$AB$239:$AB$251</formula1>
    </dataValidation>
    <dataValidation type="list" showInputMessage="1" showErrorMessage="1" sqref="AQ237 AJ9" xr:uid="{00000000-0002-0000-0100-00000A000000}">
      <formula1>$AQ$238:$AQ$243</formula1>
    </dataValidation>
    <dataValidation type="list" showInputMessage="1" showErrorMessage="1" sqref="AQ249 AY9" xr:uid="{00000000-0002-0000-0100-00000B000000}">
      <formula1>$AQ$250:$AQ$257</formula1>
    </dataValidation>
    <dataValidation type="list" allowBlank="1" showInputMessage="1" showErrorMessage="1" sqref="B36:D36" xr:uid="{00000000-0002-0000-0100-00000C000000}">
      <formula1>"PH,No PH"</formula1>
    </dataValidation>
    <dataValidation type="list" allowBlank="1" showInputMessage="1" showErrorMessage="1" sqref="O45:AA45" xr:uid="{00000000-0002-0000-0100-00000D000000}">
      <formula1>tipo</formula1>
    </dataValidation>
    <dataValidation type="list" allowBlank="1" showInputMessage="1" showErrorMessage="1" sqref="O54" xr:uid="{00000000-0002-0000-0100-00000E000000}">
      <formula1>"Tiene,No tiene"</formula1>
    </dataValidation>
    <dataValidation type="list" allowBlank="1" showInputMessage="1" showErrorMessage="1" sqref="O47" xr:uid="{00000000-0002-0000-0100-00000F000000}">
      <formula1>"Tiene,No Tiene"</formula1>
    </dataValidation>
    <dataValidation allowBlank="1" showInputMessage="1" showErrorMessage="1" promptTitle="Coef. Area Privada / Area Libre" prompt="." sqref="B49:N49" xr:uid="{00000000-0002-0000-0100-000010000000}"/>
    <dataValidation type="list" showInputMessage="1" showErrorMessage="1" sqref="O255 O18" xr:uid="{00000000-0002-0000-0100-000011000000}">
      <formula1>$O$256:$O$263</formula1>
    </dataValidation>
    <dataValidation type="list" showInputMessage="1" showErrorMessage="1" sqref="AB255 AB18" xr:uid="{00000000-0002-0000-0100-000012000000}">
      <formula1>$AB$256:$AB$260</formula1>
    </dataValidation>
    <dataValidation type="list" showInputMessage="1" showErrorMessage="1" sqref="AY256 AX18" xr:uid="{00000000-0002-0000-0100-000013000000}">
      <formula1>$AY$257:$AY$263</formula1>
    </dataValidation>
  </dataValidations>
  <pageMargins left="0.7" right="0.7" top="0.75" bottom="0.75" header="0.3" footer="0.3"/>
  <pageSetup paperSize="9" scale="56"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475"/>
  <sheetViews>
    <sheetView showGridLines="0" topLeftCell="A61" zoomScaleNormal="100" zoomScaleSheetLayoutView="100" workbookViewId="0">
      <selection activeCell="J93" sqref="J93"/>
    </sheetView>
  </sheetViews>
  <sheetFormatPr baseColWidth="10" defaultRowHeight="15" x14ac:dyDescent="0.25"/>
  <cols>
    <col min="1" max="1" width="1.7109375" customWidth="1"/>
    <col min="5" max="6" width="11.42578125" customWidth="1"/>
    <col min="9" max="9" width="12.140625" bestFit="1" customWidth="1"/>
    <col min="12" max="12" width="17.28515625" bestFit="1" customWidth="1"/>
    <col min="13" max="13" width="16.5703125" bestFit="1" customWidth="1"/>
    <col min="14" max="14" width="2" customWidth="1"/>
  </cols>
  <sheetData>
    <row r="2" spans="2:14" ht="18.75" x14ac:dyDescent="0.3">
      <c r="E2" s="157" t="s">
        <v>432</v>
      </c>
      <c r="F2" s="157"/>
      <c r="G2" s="157"/>
      <c r="H2" s="157"/>
      <c r="I2" s="157"/>
      <c r="J2" s="157"/>
      <c r="K2" s="157"/>
    </row>
    <row r="3" spans="2:14" x14ac:dyDescent="0.25">
      <c r="E3" s="158" t="s">
        <v>437</v>
      </c>
      <c r="F3" s="158"/>
      <c r="G3" s="158"/>
      <c r="H3" s="158"/>
      <c r="I3" s="158"/>
      <c r="J3" s="158"/>
      <c r="K3" s="158"/>
    </row>
    <row r="5" spans="2:14" x14ac:dyDescent="0.25">
      <c r="J5" s="19"/>
      <c r="K5" s="153"/>
      <c r="L5" s="153"/>
      <c r="M5" s="372"/>
      <c r="N5" s="372"/>
    </row>
    <row r="7" spans="2:14" ht="18.75" x14ac:dyDescent="0.3">
      <c r="B7" s="367" t="s">
        <v>219</v>
      </c>
      <c r="C7" s="368"/>
      <c r="D7" s="368"/>
      <c r="E7" s="368"/>
      <c r="F7" s="368"/>
      <c r="G7" s="368"/>
      <c r="H7" s="368"/>
      <c r="I7" s="368"/>
      <c r="J7" s="368"/>
      <c r="K7" s="368"/>
      <c r="L7" s="368"/>
      <c r="M7" s="368"/>
      <c r="N7" s="40"/>
    </row>
    <row r="8" spans="2:14" ht="6" customHeight="1" x14ac:dyDescent="0.25"/>
    <row r="9" spans="2:14" x14ac:dyDescent="0.25">
      <c r="B9" s="366" t="s">
        <v>122</v>
      </c>
      <c r="C9" s="366"/>
      <c r="D9" s="366"/>
      <c r="E9" s="366"/>
      <c r="F9" s="366"/>
      <c r="G9" s="366"/>
      <c r="I9" s="366" t="s">
        <v>148</v>
      </c>
      <c r="J9" s="366"/>
      <c r="K9" s="366"/>
      <c r="L9" s="45" t="s">
        <v>149</v>
      </c>
      <c r="M9" s="45" t="s">
        <v>150</v>
      </c>
    </row>
    <row r="10" spans="2:14" x14ac:dyDescent="0.25">
      <c r="B10" s="369" t="s">
        <v>124</v>
      </c>
      <c r="C10" s="370"/>
      <c r="D10" s="371"/>
      <c r="E10" s="41"/>
      <c r="F10" s="42" t="s">
        <v>128</v>
      </c>
      <c r="G10" s="43"/>
      <c r="I10" s="369" t="s">
        <v>151</v>
      </c>
      <c r="J10" s="370"/>
      <c r="K10" s="371"/>
      <c r="L10" s="44" t="s">
        <v>128</v>
      </c>
      <c r="M10" s="44" t="s">
        <v>128</v>
      </c>
    </row>
    <row r="11" spans="2:14" x14ac:dyDescent="0.25">
      <c r="B11" s="369" t="s">
        <v>125</v>
      </c>
      <c r="C11" s="370"/>
      <c r="D11" s="371"/>
      <c r="E11" s="41"/>
      <c r="F11" s="42" t="s">
        <v>128</v>
      </c>
      <c r="G11" s="43"/>
      <c r="I11" s="369" t="s">
        <v>152</v>
      </c>
      <c r="J11" s="370"/>
      <c r="K11" s="371"/>
      <c r="L11" s="44" t="s">
        <v>128</v>
      </c>
      <c r="M11" s="44" t="s">
        <v>128</v>
      </c>
    </row>
    <row r="12" spans="2:14" x14ac:dyDescent="0.25">
      <c r="B12" s="369" t="s">
        <v>126</v>
      </c>
      <c r="C12" s="370"/>
      <c r="D12" s="371"/>
      <c r="E12" s="41"/>
      <c r="F12" s="42" t="s">
        <v>64</v>
      </c>
      <c r="G12" s="43"/>
      <c r="I12" s="369" t="s">
        <v>153</v>
      </c>
      <c r="J12" s="370"/>
      <c r="K12" s="371"/>
      <c r="L12" s="44" t="s">
        <v>64</v>
      </c>
      <c r="M12" s="44" t="s">
        <v>128</v>
      </c>
    </row>
    <row r="13" spans="2:14" x14ac:dyDescent="0.25">
      <c r="B13" s="369" t="s">
        <v>127</v>
      </c>
      <c r="C13" s="370"/>
      <c r="D13" s="371"/>
      <c r="E13" s="41"/>
      <c r="F13" s="42" t="s">
        <v>64</v>
      </c>
      <c r="G13" s="43"/>
      <c r="I13" s="369" t="s">
        <v>154</v>
      </c>
      <c r="J13" s="370"/>
      <c r="K13" s="371"/>
      <c r="L13" s="44" t="s">
        <v>64</v>
      </c>
      <c r="M13" s="44" t="s">
        <v>64</v>
      </c>
    </row>
    <row r="14" spans="2:14" x14ac:dyDescent="0.25">
      <c r="B14" s="369" t="s">
        <v>123</v>
      </c>
      <c r="C14" s="370"/>
      <c r="D14" s="371"/>
      <c r="E14" s="41"/>
      <c r="F14" s="42" t="s">
        <v>64</v>
      </c>
      <c r="G14" s="43"/>
      <c r="I14" s="369" t="s">
        <v>155</v>
      </c>
      <c r="J14" s="370"/>
      <c r="K14" s="371"/>
      <c r="L14" s="44" t="s">
        <v>128</v>
      </c>
      <c r="M14" s="44" t="s">
        <v>128</v>
      </c>
    </row>
    <row r="16" spans="2:14" x14ac:dyDescent="0.25">
      <c r="B16" s="366" t="s">
        <v>129</v>
      </c>
      <c r="C16" s="366"/>
      <c r="D16" s="366"/>
      <c r="E16" s="366"/>
      <c r="F16" s="366"/>
      <c r="G16" s="366"/>
      <c r="I16" s="366" t="s">
        <v>157</v>
      </c>
      <c r="J16" s="366"/>
      <c r="K16" s="366"/>
      <c r="L16" s="45" t="s">
        <v>158</v>
      </c>
      <c r="M16" s="45" t="s">
        <v>159</v>
      </c>
    </row>
    <row r="17" spans="2:13" x14ac:dyDescent="0.25">
      <c r="B17" s="369" t="s">
        <v>495</v>
      </c>
      <c r="C17" s="370"/>
      <c r="D17" s="371"/>
      <c r="E17" s="41"/>
      <c r="F17" s="42" t="s">
        <v>137</v>
      </c>
      <c r="G17" s="43"/>
      <c r="I17" s="369" t="s">
        <v>160</v>
      </c>
      <c r="J17" s="370"/>
      <c r="K17" s="371"/>
      <c r="L17" s="44" t="s">
        <v>3</v>
      </c>
      <c r="M17" s="44" t="s">
        <v>174</v>
      </c>
    </row>
    <row r="18" spans="2:13" x14ac:dyDescent="0.25">
      <c r="B18" s="369" t="s">
        <v>130</v>
      </c>
      <c r="C18" s="370"/>
      <c r="D18" s="371"/>
      <c r="E18" s="41"/>
      <c r="F18" s="42" t="s">
        <v>137</v>
      </c>
      <c r="G18" s="43"/>
      <c r="I18" s="369" t="s">
        <v>161</v>
      </c>
      <c r="J18" s="370"/>
      <c r="K18" s="371"/>
      <c r="L18" s="44" t="s">
        <v>141</v>
      </c>
      <c r="M18" s="44" t="s">
        <v>170</v>
      </c>
    </row>
    <row r="19" spans="2:13" x14ac:dyDescent="0.25">
      <c r="B19" s="369" t="s">
        <v>131</v>
      </c>
      <c r="C19" s="370"/>
      <c r="D19" s="371"/>
      <c r="E19" s="41"/>
      <c r="F19" s="42" t="s">
        <v>144</v>
      </c>
      <c r="G19" s="43"/>
      <c r="I19" s="369" t="s">
        <v>162</v>
      </c>
      <c r="J19" s="370"/>
      <c r="K19" s="371"/>
      <c r="L19" s="44" t="s">
        <v>141</v>
      </c>
      <c r="M19" s="44" t="s">
        <v>172</v>
      </c>
    </row>
    <row r="20" spans="2:13" x14ac:dyDescent="0.25">
      <c r="B20" s="369" t="s">
        <v>132</v>
      </c>
      <c r="C20" s="370"/>
      <c r="D20" s="371"/>
      <c r="E20" s="41"/>
      <c r="F20" s="42">
        <v>3</v>
      </c>
      <c r="G20" s="43"/>
      <c r="I20" s="369" t="s">
        <v>163</v>
      </c>
      <c r="J20" s="370"/>
      <c r="K20" s="371"/>
      <c r="L20" s="44" t="s">
        <v>142</v>
      </c>
      <c r="M20" s="44" t="s">
        <v>172</v>
      </c>
    </row>
    <row r="21" spans="2:13" x14ac:dyDescent="0.25">
      <c r="B21" s="369" t="s">
        <v>133</v>
      </c>
      <c r="C21" s="370"/>
      <c r="D21" s="371"/>
      <c r="E21" s="41"/>
      <c r="F21" s="42" t="s">
        <v>128</v>
      </c>
      <c r="G21" s="43"/>
      <c r="I21" s="369" t="s">
        <v>164</v>
      </c>
      <c r="J21" s="370"/>
      <c r="K21" s="371"/>
      <c r="L21" s="44" t="s">
        <v>141</v>
      </c>
      <c r="M21" s="44" t="s">
        <v>169</v>
      </c>
    </row>
    <row r="22" spans="2:13" x14ac:dyDescent="0.25">
      <c r="B22" s="369" t="s">
        <v>134</v>
      </c>
      <c r="C22" s="370"/>
      <c r="D22" s="371"/>
      <c r="E22" s="41"/>
      <c r="F22" s="42" t="s">
        <v>6</v>
      </c>
      <c r="G22" s="43"/>
      <c r="I22" s="369" t="s">
        <v>138</v>
      </c>
      <c r="J22" s="370"/>
      <c r="K22" s="371"/>
      <c r="L22" s="44" t="s">
        <v>3</v>
      </c>
      <c r="M22" s="44" t="s">
        <v>171</v>
      </c>
    </row>
    <row r="23" spans="2:13" x14ac:dyDescent="0.25">
      <c r="B23" s="369" t="s">
        <v>135</v>
      </c>
      <c r="C23" s="370"/>
      <c r="D23" s="371"/>
      <c r="E23" s="41"/>
      <c r="F23" s="42" t="s">
        <v>3</v>
      </c>
      <c r="G23" s="43"/>
    </row>
    <row r="24" spans="2:13" x14ac:dyDescent="0.25">
      <c r="B24" s="369" t="s">
        <v>136</v>
      </c>
      <c r="C24" s="370"/>
      <c r="D24" s="371"/>
      <c r="E24" s="41"/>
      <c r="F24" s="42" t="s">
        <v>141</v>
      </c>
      <c r="G24" s="43"/>
      <c r="I24" s="366" t="s">
        <v>177</v>
      </c>
      <c r="J24" s="366"/>
      <c r="K24" s="366"/>
      <c r="L24" s="45" t="s">
        <v>149</v>
      </c>
      <c r="M24" s="45" t="s">
        <v>176</v>
      </c>
    </row>
    <row r="25" spans="2:13" x14ac:dyDescent="0.25">
      <c r="I25" s="369" t="s">
        <v>165</v>
      </c>
      <c r="J25" s="370"/>
      <c r="K25" s="371"/>
      <c r="L25" s="44" t="s">
        <v>128</v>
      </c>
      <c r="M25" s="44" t="s">
        <v>3</v>
      </c>
    </row>
    <row r="26" spans="2:13" x14ac:dyDescent="0.25">
      <c r="B26" s="366" t="s">
        <v>178</v>
      </c>
      <c r="C26" s="366"/>
      <c r="D26" s="366"/>
      <c r="E26" s="366"/>
      <c r="F26" s="366"/>
      <c r="G26" s="366"/>
      <c r="I26" s="369" t="s">
        <v>175</v>
      </c>
      <c r="J26" s="370"/>
      <c r="K26" s="371"/>
      <c r="L26" s="44" t="s">
        <v>64</v>
      </c>
      <c r="M26" s="44" t="s">
        <v>168</v>
      </c>
    </row>
    <row r="27" spans="2:13" x14ac:dyDescent="0.25">
      <c r="B27" s="46" t="s">
        <v>179</v>
      </c>
      <c r="C27" s="44" t="s">
        <v>64</v>
      </c>
      <c r="D27" s="369"/>
      <c r="E27" s="370"/>
      <c r="F27" s="370"/>
      <c r="G27" s="371"/>
      <c r="I27" s="369" t="s">
        <v>166</v>
      </c>
      <c r="J27" s="370"/>
      <c r="K27" s="371"/>
      <c r="L27" s="44" t="s">
        <v>128</v>
      </c>
      <c r="M27" s="44" t="s">
        <v>141</v>
      </c>
    </row>
    <row r="28" spans="2:13" x14ac:dyDescent="0.25">
      <c r="B28" s="46" t="s">
        <v>180</v>
      </c>
      <c r="C28" s="44" t="s">
        <v>64</v>
      </c>
      <c r="D28" s="369"/>
      <c r="E28" s="370"/>
      <c r="F28" s="370"/>
      <c r="G28" s="371"/>
    </row>
    <row r="29" spans="2:13" x14ac:dyDescent="0.25">
      <c r="B29" s="46" t="s">
        <v>181</v>
      </c>
      <c r="C29" s="44" t="s">
        <v>64</v>
      </c>
      <c r="D29" s="369"/>
      <c r="E29" s="370"/>
      <c r="F29" s="370"/>
      <c r="G29" s="371"/>
    </row>
    <row r="30" spans="2:13" x14ac:dyDescent="0.25">
      <c r="B30" s="46" t="s">
        <v>182</v>
      </c>
      <c r="C30" s="44" t="s">
        <v>64</v>
      </c>
      <c r="D30" s="369"/>
      <c r="E30" s="370"/>
      <c r="F30" s="370"/>
      <c r="G30" s="371"/>
    </row>
    <row r="31" spans="2:13" x14ac:dyDescent="0.25">
      <c r="B31" s="46" t="s">
        <v>183</v>
      </c>
      <c r="C31" s="44" t="s">
        <v>64</v>
      </c>
      <c r="D31" s="369"/>
      <c r="E31" s="370"/>
      <c r="F31" s="370"/>
      <c r="G31" s="371"/>
    </row>
    <row r="32" spans="2:13" x14ac:dyDescent="0.25">
      <c r="B32" s="46" t="s">
        <v>140</v>
      </c>
      <c r="C32" s="44" t="s">
        <v>64</v>
      </c>
      <c r="D32" s="369"/>
      <c r="E32" s="370"/>
      <c r="F32" s="370"/>
      <c r="G32" s="371"/>
    </row>
    <row r="34" spans="2:13" ht="18.75" x14ac:dyDescent="0.3">
      <c r="B34" s="367" t="s">
        <v>220</v>
      </c>
      <c r="C34" s="368"/>
      <c r="D34" s="368"/>
      <c r="E34" s="368"/>
      <c r="F34" s="368"/>
      <c r="G34" s="368"/>
      <c r="H34" s="368"/>
      <c r="I34" s="368"/>
      <c r="J34" s="368"/>
      <c r="K34" s="368"/>
      <c r="L34" s="368"/>
      <c r="M34" s="376"/>
    </row>
    <row r="35" spans="2:13" x14ac:dyDescent="0.25">
      <c r="B35" s="377" t="s">
        <v>221</v>
      </c>
      <c r="C35" s="377"/>
      <c r="D35" s="377"/>
      <c r="E35" s="383" t="s">
        <v>64</v>
      </c>
      <c r="F35" s="383"/>
      <c r="G35" s="378"/>
      <c r="H35" s="378"/>
      <c r="I35" s="369"/>
    </row>
    <row r="36" spans="2:13" x14ac:dyDescent="0.25">
      <c r="B36" s="377" t="s">
        <v>234</v>
      </c>
      <c r="C36" s="377"/>
      <c r="D36" s="377"/>
      <c r="E36" s="379"/>
      <c r="F36" s="380"/>
      <c r="G36" s="377" t="s">
        <v>130</v>
      </c>
      <c r="H36" s="377"/>
      <c r="I36" s="377"/>
      <c r="J36" s="379"/>
      <c r="K36" s="380"/>
      <c r="L36" s="70" t="s">
        <v>252</v>
      </c>
      <c r="M36" s="44"/>
    </row>
    <row r="37" spans="2:13" x14ac:dyDescent="0.25">
      <c r="B37" s="373" t="s">
        <v>222</v>
      </c>
      <c r="C37" s="374"/>
      <c r="D37" s="375"/>
      <c r="E37" s="379"/>
      <c r="F37" s="380"/>
      <c r="G37" s="373" t="s">
        <v>238</v>
      </c>
      <c r="H37" s="374"/>
      <c r="I37" s="375"/>
      <c r="J37" s="379"/>
      <c r="K37" s="380"/>
      <c r="L37" s="70" t="s">
        <v>253</v>
      </c>
      <c r="M37" s="44"/>
    </row>
    <row r="38" spans="2:13" x14ac:dyDescent="0.25">
      <c r="B38" s="373" t="s">
        <v>223</v>
      </c>
      <c r="C38" s="374"/>
      <c r="D38" s="375"/>
      <c r="E38" s="379"/>
      <c r="F38" s="380"/>
      <c r="G38" s="373" t="s">
        <v>239</v>
      </c>
      <c r="H38" s="374"/>
      <c r="I38" s="375"/>
      <c r="J38" s="379"/>
      <c r="K38" s="380"/>
      <c r="L38" s="70" t="s">
        <v>254</v>
      </c>
      <c r="M38" s="44"/>
    </row>
    <row r="39" spans="2:13" x14ac:dyDescent="0.25">
      <c r="B39" s="373" t="s">
        <v>224</v>
      </c>
      <c r="C39" s="374"/>
      <c r="D39" s="375"/>
      <c r="E39" s="379"/>
      <c r="F39" s="380"/>
      <c r="G39" s="373" t="s">
        <v>240</v>
      </c>
      <c r="H39" s="374"/>
      <c r="I39" s="375"/>
      <c r="J39" s="379"/>
      <c r="K39" s="380"/>
      <c r="L39" s="70" t="s">
        <v>255</v>
      </c>
      <c r="M39" s="44"/>
    </row>
    <row r="40" spans="2:13" x14ac:dyDescent="0.25">
      <c r="B40" s="373" t="s">
        <v>225</v>
      </c>
      <c r="C40" s="374"/>
      <c r="D40" s="375"/>
      <c r="E40" s="379"/>
      <c r="F40" s="380"/>
      <c r="G40" s="373" t="s">
        <v>241</v>
      </c>
      <c r="H40" s="374"/>
      <c r="I40" s="375"/>
      <c r="J40" s="379"/>
      <c r="K40" s="380"/>
      <c r="L40" s="70" t="s">
        <v>259</v>
      </c>
      <c r="M40" s="44"/>
    </row>
    <row r="41" spans="2:13" x14ac:dyDescent="0.25">
      <c r="B41" s="373" t="s">
        <v>226</v>
      </c>
      <c r="C41" s="374"/>
      <c r="D41" s="375"/>
      <c r="E41" s="379"/>
      <c r="F41" s="380"/>
      <c r="G41" s="373" t="s">
        <v>242</v>
      </c>
      <c r="H41" s="374"/>
      <c r="I41" s="375"/>
      <c r="J41" s="379"/>
      <c r="K41" s="380"/>
      <c r="L41" s="70" t="s">
        <v>258</v>
      </c>
      <c r="M41" s="44"/>
    </row>
    <row r="42" spans="2:13" x14ac:dyDescent="0.25">
      <c r="B42" s="373" t="s">
        <v>227</v>
      </c>
      <c r="C42" s="374"/>
      <c r="D42" s="375"/>
      <c r="E42" s="379"/>
      <c r="F42" s="380"/>
      <c r="G42" s="373" t="s">
        <v>243</v>
      </c>
      <c r="H42" s="374"/>
      <c r="I42" s="375"/>
      <c r="J42" s="379"/>
      <c r="K42" s="380"/>
      <c r="L42" s="70" t="s">
        <v>257</v>
      </c>
      <c r="M42" s="44"/>
    </row>
    <row r="43" spans="2:13" x14ac:dyDescent="0.25">
      <c r="B43" s="373" t="s">
        <v>228</v>
      </c>
      <c r="C43" s="374"/>
      <c r="D43" s="375"/>
      <c r="E43" s="379"/>
      <c r="F43" s="380"/>
      <c r="G43" s="373" t="s">
        <v>244</v>
      </c>
      <c r="H43" s="374"/>
      <c r="I43" s="375"/>
      <c r="J43" s="379"/>
      <c r="K43" s="380"/>
      <c r="L43" s="70" t="s">
        <v>256</v>
      </c>
      <c r="M43" s="44"/>
    </row>
    <row r="44" spans="2:13" x14ac:dyDescent="0.25">
      <c r="B44" s="373" t="s">
        <v>229</v>
      </c>
      <c r="C44" s="374"/>
      <c r="D44" s="375"/>
      <c r="E44" s="379"/>
      <c r="F44" s="380"/>
      <c r="G44" s="373" t="s">
        <v>245</v>
      </c>
      <c r="H44" s="374"/>
      <c r="I44" s="375"/>
      <c r="J44" s="379"/>
      <c r="K44" s="380"/>
      <c r="L44" s="70" t="s">
        <v>260</v>
      </c>
      <c r="M44" s="44"/>
    </row>
    <row r="45" spans="2:13" x14ac:dyDescent="0.25">
      <c r="B45" s="373" t="s">
        <v>231</v>
      </c>
      <c r="C45" s="374"/>
      <c r="D45" s="375"/>
      <c r="E45" s="379"/>
      <c r="F45" s="380"/>
      <c r="G45" s="373" t="s">
        <v>246</v>
      </c>
      <c r="H45" s="374"/>
      <c r="I45" s="375"/>
      <c r="J45" s="379"/>
      <c r="K45" s="380"/>
      <c r="L45" s="70" t="s">
        <v>261</v>
      </c>
      <c r="M45" s="44"/>
    </row>
    <row r="46" spans="2:13" x14ac:dyDescent="0.25">
      <c r="B46" s="373" t="s">
        <v>230</v>
      </c>
      <c r="C46" s="374"/>
      <c r="D46" s="375"/>
      <c r="E46" s="379"/>
      <c r="F46" s="380"/>
      <c r="G46" s="373" t="s">
        <v>247</v>
      </c>
      <c r="H46" s="374"/>
      <c r="I46" s="375"/>
      <c r="J46" s="379"/>
      <c r="K46" s="380"/>
      <c r="L46" s="70" t="s">
        <v>262</v>
      </c>
      <c r="M46" s="44"/>
    </row>
    <row r="47" spans="2:13" x14ac:dyDescent="0.25">
      <c r="B47" s="373" t="s">
        <v>232</v>
      </c>
      <c r="C47" s="374"/>
      <c r="D47" s="375"/>
      <c r="E47" s="379"/>
      <c r="F47" s="380"/>
      <c r="G47" s="373" t="s">
        <v>248</v>
      </c>
      <c r="H47" s="374"/>
      <c r="I47" s="375"/>
      <c r="J47" s="379"/>
      <c r="K47" s="380"/>
      <c r="L47" s="70" t="s">
        <v>263</v>
      </c>
      <c r="M47" s="44"/>
    </row>
    <row r="48" spans="2:13" x14ac:dyDescent="0.25">
      <c r="B48" s="384" t="s">
        <v>233</v>
      </c>
      <c r="C48" s="385"/>
      <c r="D48" s="386"/>
      <c r="E48" s="381"/>
      <c r="F48" s="382"/>
      <c r="G48" s="384" t="s">
        <v>249</v>
      </c>
      <c r="H48" s="385"/>
      <c r="I48" s="386"/>
      <c r="J48" s="379"/>
      <c r="K48" s="380"/>
      <c r="L48" s="70" t="s">
        <v>264</v>
      </c>
      <c r="M48" s="44"/>
    </row>
    <row r="49" spans="1:14" x14ac:dyDescent="0.25">
      <c r="B49" s="387"/>
      <c r="C49" s="387"/>
      <c r="D49" s="387"/>
    </row>
    <row r="50" spans="1:14" ht="18.75" x14ac:dyDescent="0.3">
      <c r="B50" s="367" t="s">
        <v>270</v>
      </c>
      <c r="C50" s="368"/>
      <c r="D50" s="368"/>
      <c r="E50" s="368"/>
      <c r="F50" s="368"/>
      <c r="G50" s="368"/>
      <c r="H50" s="368"/>
      <c r="I50" s="368"/>
      <c r="J50" s="368"/>
      <c r="K50" s="368"/>
      <c r="L50" s="368"/>
      <c r="M50" s="368"/>
    </row>
    <row r="51" spans="1:14" x14ac:dyDescent="0.25">
      <c r="A51" s="372"/>
      <c r="B51" s="372"/>
      <c r="C51" s="372"/>
      <c r="D51" s="372"/>
      <c r="E51" s="372"/>
      <c r="F51" s="372"/>
      <c r="G51" s="372"/>
      <c r="H51" s="372"/>
      <c r="I51" s="372"/>
      <c r="J51" s="372"/>
      <c r="K51" s="372"/>
      <c r="L51" s="372"/>
      <c r="M51" s="372"/>
      <c r="N51" s="372"/>
    </row>
    <row r="52" spans="1:14" x14ac:dyDescent="0.25">
      <c r="B52" s="377" t="s">
        <v>281</v>
      </c>
      <c r="C52" s="377"/>
      <c r="D52" s="377"/>
      <c r="E52" s="379" t="s">
        <v>141</v>
      </c>
      <c r="F52" s="380"/>
      <c r="G52" s="377" t="s">
        <v>300</v>
      </c>
      <c r="H52" s="377"/>
      <c r="I52" s="377"/>
      <c r="J52" s="379" t="s">
        <v>309</v>
      </c>
      <c r="K52" s="380"/>
      <c r="L52" s="70" t="s">
        <v>271</v>
      </c>
      <c r="M52" s="44">
        <v>1</v>
      </c>
    </row>
    <row r="53" spans="1:14" x14ac:dyDescent="0.25">
      <c r="B53" s="377" t="s">
        <v>282</v>
      </c>
      <c r="C53" s="377"/>
      <c r="D53" s="377"/>
      <c r="E53" s="379" t="s">
        <v>290</v>
      </c>
      <c r="F53" s="380"/>
      <c r="G53" s="377" t="s">
        <v>301</v>
      </c>
      <c r="H53" s="377"/>
      <c r="I53" s="377"/>
      <c r="J53" s="379" t="s">
        <v>309</v>
      </c>
      <c r="K53" s="380"/>
      <c r="L53" s="70" t="s">
        <v>272</v>
      </c>
      <c r="M53" s="44">
        <v>0</v>
      </c>
    </row>
    <row r="54" spans="1:14" x14ac:dyDescent="0.25">
      <c r="B54" s="373" t="s">
        <v>283</v>
      </c>
      <c r="C54" s="374"/>
      <c r="D54" s="375"/>
      <c r="E54" s="379" t="s">
        <v>296</v>
      </c>
      <c r="F54" s="380"/>
      <c r="G54" s="373" t="s">
        <v>302</v>
      </c>
      <c r="H54" s="374"/>
      <c r="I54" s="375"/>
      <c r="J54" s="379" t="s">
        <v>140</v>
      </c>
      <c r="K54" s="380"/>
      <c r="L54" s="70" t="s">
        <v>273</v>
      </c>
      <c r="M54" s="44">
        <v>2016</v>
      </c>
    </row>
    <row r="55" spans="1:14" x14ac:dyDescent="0.25">
      <c r="B55" s="373" t="s">
        <v>284</v>
      </c>
      <c r="C55" s="374"/>
      <c r="D55" s="375"/>
      <c r="E55" s="379" t="s">
        <v>297</v>
      </c>
      <c r="F55" s="380"/>
      <c r="G55" s="373" t="s">
        <v>303</v>
      </c>
      <c r="H55" s="374"/>
      <c r="I55" s="375"/>
      <c r="J55" s="379" t="s">
        <v>313</v>
      </c>
      <c r="K55" s="380"/>
      <c r="L55" s="70" t="s">
        <v>274</v>
      </c>
      <c r="M55" s="44">
        <v>6</v>
      </c>
    </row>
    <row r="56" spans="1:14" x14ac:dyDescent="0.25">
      <c r="B56" s="373" t="s">
        <v>298</v>
      </c>
      <c r="C56" s="374"/>
      <c r="D56" s="375"/>
      <c r="E56" s="379" t="s">
        <v>299</v>
      </c>
      <c r="F56" s="380"/>
      <c r="G56" s="373" t="s">
        <v>304</v>
      </c>
      <c r="H56" s="374"/>
      <c r="I56" s="375"/>
      <c r="J56" s="379" t="s">
        <v>317</v>
      </c>
      <c r="K56" s="380"/>
      <c r="L56" s="70" t="s">
        <v>275</v>
      </c>
      <c r="M56" s="44" t="s">
        <v>279</v>
      </c>
    </row>
    <row r="57" spans="1:14" x14ac:dyDescent="0.25">
      <c r="B57" s="373" t="s">
        <v>285</v>
      </c>
      <c r="C57" s="374"/>
      <c r="D57" s="375"/>
      <c r="E57" s="388"/>
      <c r="F57" s="389"/>
      <c r="G57" s="373" t="s">
        <v>305</v>
      </c>
      <c r="H57" s="374"/>
      <c r="I57" s="375"/>
      <c r="J57" s="379" t="s">
        <v>321</v>
      </c>
      <c r="K57" s="380"/>
      <c r="L57" s="70" t="s">
        <v>276</v>
      </c>
      <c r="M57" s="44">
        <v>100</v>
      </c>
    </row>
    <row r="58" spans="1:14" x14ac:dyDescent="0.25">
      <c r="B58" s="373" t="s">
        <v>286</v>
      </c>
      <c r="C58" s="374"/>
      <c r="D58" s="375"/>
      <c r="E58" s="379" t="s">
        <v>141</v>
      </c>
      <c r="F58" s="380"/>
      <c r="G58" s="373" t="s">
        <v>306</v>
      </c>
      <c r="H58" s="374"/>
      <c r="I58" s="375"/>
      <c r="J58" s="379" t="s">
        <v>321</v>
      </c>
      <c r="K58" s="380"/>
      <c r="L58" s="70" t="s">
        <v>277</v>
      </c>
      <c r="M58" s="44" t="s">
        <v>64</v>
      </c>
    </row>
    <row r="59" spans="1:14" x14ac:dyDescent="0.25">
      <c r="B59" s="373" t="s">
        <v>287</v>
      </c>
      <c r="C59" s="374"/>
      <c r="D59" s="375"/>
      <c r="E59" s="379" t="s">
        <v>141</v>
      </c>
      <c r="F59" s="380"/>
      <c r="G59" s="373" t="s">
        <v>307</v>
      </c>
      <c r="H59" s="374"/>
      <c r="I59" s="375"/>
      <c r="J59" s="379" t="s">
        <v>326</v>
      </c>
      <c r="K59" s="380"/>
      <c r="L59" s="46"/>
      <c r="M59" s="46"/>
    </row>
    <row r="60" spans="1:14" x14ac:dyDescent="0.25">
      <c r="B60" s="384" t="s">
        <v>288</v>
      </c>
      <c r="C60" s="385"/>
      <c r="D60" s="386"/>
      <c r="E60" s="379"/>
      <c r="F60" s="380"/>
      <c r="G60" s="384" t="s">
        <v>308</v>
      </c>
      <c r="H60" s="385"/>
      <c r="I60" s="386"/>
      <c r="J60" s="379"/>
      <c r="K60" s="390"/>
      <c r="L60" s="390"/>
      <c r="M60" s="380"/>
    </row>
    <row r="62" spans="1:14" ht="18.75" x14ac:dyDescent="0.3">
      <c r="B62" s="367" t="s">
        <v>327</v>
      </c>
      <c r="C62" s="368"/>
      <c r="D62" s="368"/>
      <c r="E62" s="368"/>
      <c r="F62" s="368"/>
      <c r="G62" s="368"/>
      <c r="H62" s="368"/>
      <c r="I62" s="368"/>
      <c r="J62" s="368"/>
      <c r="K62" s="368"/>
      <c r="L62" s="368"/>
      <c r="M62" s="376"/>
    </row>
    <row r="63" spans="1:14" x14ac:dyDescent="0.25">
      <c r="B63" s="387"/>
      <c r="C63" s="387"/>
    </row>
    <row r="64" spans="1:14" x14ac:dyDescent="0.25">
      <c r="B64" s="378" t="s">
        <v>328</v>
      </c>
      <c r="C64" s="378"/>
      <c r="D64" s="44">
        <v>2</v>
      </c>
      <c r="E64" s="383" t="s">
        <v>496</v>
      </c>
      <c r="F64" s="383"/>
      <c r="G64" s="44">
        <v>4</v>
      </c>
      <c r="H64" s="383" t="s">
        <v>336</v>
      </c>
      <c r="I64" s="383"/>
      <c r="J64" s="44">
        <v>0</v>
      </c>
      <c r="K64" s="383" t="s">
        <v>339</v>
      </c>
      <c r="L64" s="383"/>
      <c r="M64" s="44">
        <v>0</v>
      </c>
    </row>
    <row r="65" spans="2:13" x14ac:dyDescent="0.25">
      <c r="B65" s="378" t="s">
        <v>329</v>
      </c>
      <c r="C65" s="378"/>
      <c r="D65" s="44">
        <v>2</v>
      </c>
      <c r="E65" s="383" t="s">
        <v>333</v>
      </c>
      <c r="F65" s="383"/>
      <c r="G65" s="44">
        <v>0</v>
      </c>
      <c r="H65" s="383" t="s">
        <v>337</v>
      </c>
      <c r="I65" s="383"/>
      <c r="J65" s="44">
        <v>0</v>
      </c>
      <c r="K65" s="383" t="s">
        <v>340</v>
      </c>
      <c r="L65" s="383"/>
      <c r="M65" s="44">
        <v>0</v>
      </c>
    </row>
    <row r="66" spans="2:13" x14ac:dyDescent="0.25">
      <c r="B66" s="378" t="s">
        <v>330</v>
      </c>
      <c r="C66" s="378"/>
      <c r="D66" s="44">
        <v>2</v>
      </c>
      <c r="E66" s="383" t="s">
        <v>497</v>
      </c>
      <c r="F66" s="383"/>
      <c r="G66" s="44">
        <v>1</v>
      </c>
      <c r="H66" s="383" t="s">
        <v>338</v>
      </c>
      <c r="I66" s="383"/>
      <c r="J66" s="44">
        <v>0</v>
      </c>
      <c r="K66" s="383" t="s">
        <v>341</v>
      </c>
      <c r="L66" s="383"/>
      <c r="M66" s="44">
        <v>0</v>
      </c>
    </row>
    <row r="67" spans="2:13" x14ac:dyDescent="0.25">
      <c r="B67" s="378" t="s">
        <v>331</v>
      </c>
      <c r="C67" s="378"/>
      <c r="D67" s="44">
        <v>2</v>
      </c>
      <c r="E67" s="383" t="s">
        <v>334</v>
      </c>
      <c r="F67" s="383"/>
      <c r="G67" s="44">
        <v>0</v>
      </c>
      <c r="H67" s="383" t="s">
        <v>491</v>
      </c>
      <c r="I67" s="383"/>
      <c r="J67" s="44">
        <v>1</v>
      </c>
      <c r="K67" s="383" t="s">
        <v>342</v>
      </c>
      <c r="L67" s="383"/>
      <c r="M67" s="44">
        <v>0</v>
      </c>
    </row>
    <row r="68" spans="2:13" x14ac:dyDescent="0.25">
      <c r="B68" s="378" t="s">
        <v>332</v>
      </c>
      <c r="C68" s="378"/>
      <c r="D68" s="44">
        <v>1</v>
      </c>
      <c r="E68" s="383" t="s">
        <v>335</v>
      </c>
      <c r="F68" s="383"/>
      <c r="G68" s="44">
        <v>0</v>
      </c>
      <c r="H68" s="383" t="s">
        <v>195</v>
      </c>
      <c r="I68" s="383"/>
      <c r="J68" s="44">
        <v>0</v>
      </c>
      <c r="K68" s="383" t="s">
        <v>343</v>
      </c>
      <c r="L68" s="383"/>
      <c r="M68" s="44">
        <v>0</v>
      </c>
    </row>
    <row r="70" spans="2:13" ht="18.75" x14ac:dyDescent="0.3">
      <c r="B70" s="367" t="s">
        <v>490</v>
      </c>
      <c r="C70" s="368"/>
      <c r="D70" s="368"/>
      <c r="E70" s="368"/>
      <c r="F70" s="368"/>
      <c r="G70" s="368"/>
      <c r="H70" s="368"/>
      <c r="I70" s="368"/>
      <c r="J70" s="368"/>
      <c r="K70" s="368"/>
      <c r="L70" s="368"/>
      <c r="M70" s="376"/>
    </row>
    <row r="72" spans="2:13" x14ac:dyDescent="0.25">
      <c r="E72" s="71" t="s">
        <v>328</v>
      </c>
      <c r="F72" s="71" t="s">
        <v>329</v>
      </c>
      <c r="G72" s="71" t="s">
        <v>330</v>
      </c>
      <c r="H72" s="71" t="s">
        <v>349</v>
      </c>
      <c r="I72" s="71" t="s">
        <v>348</v>
      </c>
      <c r="J72" s="71" t="s">
        <v>347</v>
      </c>
      <c r="K72" s="71" t="s">
        <v>346</v>
      </c>
      <c r="L72" s="72" t="s">
        <v>344</v>
      </c>
      <c r="M72" s="71" t="s">
        <v>345</v>
      </c>
    </row>
    <row r="73" spans="2:13" x14ac:dyDescent="0.25">
      <c r="B73" s="391" t="s">
        <v>350</v>
      </c>
      <c r="C73" s="391"/>
      <c r="D73" s="46"/>
      <c r="E73" s="44" t="s">
        <v>354</v>
      </c>
      <c r="F73" s="44" t="s">
        <v>354</v>
      </c>
      <c r="G73" s="44" t="s">
        <v>358</v>
      </c>
      <c r="H73" s="44" t="s">
        <v>354</v>
      </c>
      <c r="I73" s="44" t="s">
        <v>354</v>
      </c>
      <c r="J73" s="44" t="s">
        <v>353</v>
      </c>
      <c r="K73" s="44" t="s">
        <v>353</v>
      </c>
      <c r="L73" s="44" t="s">
        <v>353</v>
      </c>
      <c r="M73" s="44" t="s">
        <v>353</v>
      </c>
    </row>
    <row r="74" spans="2:13" x14ac:dyDescent="0.25">
      <c r="B74" s="391" t="s">
        <v>351</v>
      </c>
      <c r="C74" s="391"/>
      <c r="D74" s="46"/>
      <c r="E74" s="44" t="s">
        <v>141</v>
      </c>
      <c r="F74" s="44" t="s">
        <v>141</v>
      </c>
      <c r="G74" s="44" t="s">
        <v>141</v>
      </c>
      <c r="H74" s="44" t="s">
        <v>141</v>
      </c>
      <c r="I74" s="44" t="s">
        <v>141</v>
      </c>
      <c r="J74" s="44" t="s">
        <v>141</v>
      </c>
      <c r="K74" s="44" t="s">
        <v>141</v>
      </c>
      <c r="L74" s="44" t="s">
        <v>141</v>
      </c>
      <c r="M74" s="44" t="s">
        <v>141</v>
      </c>
    </row>
    <row r="76" spans="2:13" ht="18.75" x14ac:dyDescent="0.3">
      <c r="B76" s="367" t="s">
        <v>360</v>
      </c>
      <c r="C76" s="368"/>
      <c r="D76" s="368"/>
      <c r="E76" s="368"/>
      <c r="F76" s="368"/>
      <c r="G76" s="368"/>
      <c r="H76" s="368"/>
      <c r="I76" s="368"/>
      <c r="J76" s="368"/>
      <c r="K76" s="368"/>
      <c r="L76" s="368"/>
      <c r="M76" s="376"/>
    </row>
    <row r="78" spans="2:13" x14ac:dyDescent="0.25">
      <c r="B78" s="394" t="s">
        <v>361</v>
      </c>
      <c r="C78" s="395"/>
      <c r="D78" s="391" t="s">
        <v>23</v>
      </c>
      <c r="E78" s="391"/>
      <c r="F78" s="391" t="s">
        <v>364</v>
      </c>
      <c r="G78" s="391"/>
      <c r="H78" s="394" t="s">
        <v>365</v>
      </c>
      <c r="I78" s="395"/>
      <c r="J78" s="393" t="s">
        <v>129</v>
      </c>
      <c r="K78" s="366"/>
      <c r="L78" s="366"/>
      <c r="M78" s="366"/>
    </row>
    <row r="79" spans="2:13" x14ac:dyDescent="0.25">
      <c r="B79" s="392"/>
      <c r="C79" s="380"/>
      <c r="D79" s="383"/>
      <c r="E79" s="383"/>
      <c r="F79" s="392"/>
      <c r="G79" s="380"/>
      <c r="H79" s="69"/>
      <c r="I79" s="68" t="s">
        <v>366</v>
      </c>
      <c r="J79" s="44"/>
      <c r="K79" s="44"/>
      <c r="L79" s="44"/>
      <c r="M79" s="44"/>
    </row>
    <row r="80" spans="2:13" x14ac:dyDescent="0.25">
      <c r="B80" s="379"/>
      <c r="C80" s="380"/>
      <c r="D80" s="383"/>
      <c r="E80" s="383"/>
      <c r="F80" s="379"/>
      <c r="G80" s="380"/>
      <c r="H80" s="69"/>
      <c r="I80" s="68" t="s">
        <v>366</v>
      </c>
      <c r="J80" s="46"/>
      <c r="K80" s="46"/>
      <c r="L80" s="46"/>
      <c r="M80" s="44"/>
    </row>
    <row r="81" spans="2:13" x14ac:dyDescent="0.25">
      <c r="B81" s="379"/>
      <c r="C81" s="380"/>
      <c r="D81" s="383"/>
      <c r="E81" s="383"/>
      <c r="F81" s="379"/>
      <c r="G81" s="380"/>
      <c r="H81" s="69"/>
      <c r="I81" s="68" t="s">
        <v>366</v>
      </c>
      <c r="J81" s="46"/>
      <c r="K81" s="46"/>
      <c r="L81" s="46"/>
      <c r="M81" s="44"/>
    </row>
    <row r="82" spans="2:13" x14ac:dyDescent="0.25">
      <c r="B82" s="379"/>
      <c r="C82" s="380"/>
      <c r="D82" s="383"/>
      <c r="E82" s="383"/>
      <c r="F82" s="379"/>
      <c r="G82" s="380"/>
      <c r="H82" s="69"/>
      <c r="I82" s="68"/>
      <c r="J82" s="46"/>
      <c r="K82" s="46"/>
      <c r="L82" s="46"/>
      <c r="M82" s="44"/>
    </row>
    <row r="83" spans="2:13" x14ac:dyDescent="0.25">
      <c r="I83" s="394" t="s">
        <v>376</v>
      </c>
      <c r="J83" s="395"/>
    </row>
    <row r="84" spans="2:13" x14ac:dyDescent="0.25">
      <c r="B84" s="391" t="s">
        <v>373</v>
      </c>
      <c r="C84" s="391"/>
      <c r="D84" s="383"/>
      <c r="E84" s="383"/>
      <c r="F84" s="391" t="s">
        <v>374</v>
      </c>
      <c r="G84" s="391"/>
      <c r="H84" s="46"/>
      <c r="I84" s="383"/>
      <c r="J84" s="383"/>
      <c r="K84" s="391" t="s">
        <v>375</v>
      </c>
      <c r="L84" s="391"/>
      <c r="M84" s="44"/>
    </row>
    <row r="85" spans="2:13" x14ac:dyDescent="0.25">
      <c r="B85" s="396" t="s">
        <v>377</v>
      </c>
      <c r="C85" s="396"/>
      <c r="D85" s="399" t="s">
        <v>509</v>
      </c>
      <c r="E85" s="400"/>
      <c r="F85" s="400"/>
      <c r="G85" s="400"/>
      <c r="H85" s="400"/>
      <c r="I85" s="400"/>
      <c r="J85" s="400"/>
      <c r="K85" s="400"/>
      <c r="L85" s="400"/>
      <c r="M85" s="401"/>
    </row>
    <row r="86" spans="2:13" x14ac:dyDescent="0.25">
      <c r="B86" s="397"/>
      <c r="C86" s="397"/>
      <c r="D86" s="402"/>
      <c r="E86" s="403"/>
      <c r="F86" s="403"/>
      <c r="G86" s="403"/>
      <c r="H86" s="403"/>
      <c r="I86" s="403"/>
      <c r="J86" s="403"/>
      <c r="K86" s="403"/>
      <c r="L86" s="403"/>
      <c r="M86" s="404"/>
    </row>
    <row r="87" spans="2:13" x14ac:dyDescent="0.25">
      <c r="B87" s="397"/>
      <c r="C87" s="397"/>
      <c r="D87" s="402"/>
      <c r="E87" s="403"/>
      <c r="F87" s="403"/>
      <c r="G87" s="403"/>
      <c r="H87" s="403"/>
      <c r="I87" s="403"/>
      <c r="J87" s="403"/>
      <c r="K87" s="403"/>
      <c r="L87" s="403"/>
      <c r="M87" s="404"/>
    </row>
    <row r="88" spans="2:13" x14ac:dyDescent="0.25">
      <c r="B88" s="398"/>
      <c r="C88" s="398"/>
      <c r="D88" s="405"/>
      <c r="E88" s="406"/>
      <c r="F88" s="406"/>
      <c r="G88" s="406"/>
      <c r="H88" s="406"/>
      <c r="I88" s="406"/>
      <c r="J88" s="406"/>
      <c r="K88" s="406"/>
      <c r="L88" s="406"/>
      <c r="M88" s="407"/>
    </row>
    <row r="356" spans="2:12" x14ac:dyDescent="0.25">
      <c r="L356" s="39" t="s">
        <v>167</v>
      </c>
    </row>
    <row r="357" spans="2:12" x14ac:dyDescent="0.25">
      <c r="E357" t="s">
        <v>128</v>
      </c>
      <c r="I357" s="39" t="s">
        <v>128</v>
      </c>
      <c r="L357" s="39" t="s">
        <v>141</v>
      </c>
    </row>
    <row r="358" spans="2:12" x14ac:dyDescent="0.25">
      <c r="E358" t="s">
        <v>64</v>
      </c>
      <c r="I358" s="39" t="s">
        <v>64</v>
      </c>
      <c r="L358" s="39" t="s">
        <v>3</v>
      </c>
    </row>
    <row r="359" spans="2:12" x14ac:dyDescent="0.25">
      <c r="I359" s="39" t="s">
        <v>156</v>
      </c>
      <c r="L359" s="39" t="s">
        <v>142</v>
      </c>
    </row>
    <row r="360" spans="2:12" x14ac:dyDescent="0.25">
      <c r="L360" s="39" t="s">
        <v>168</v>
      </c>
    </row>
    <row r="363" spans="2:12" x14ac:dyDescent="0.25">
      <c r="B363" t="s">
        <v>143</v>
      </c>
      <c r="C363" t="s">
        <v>6</v>
      </c>
      <c r="E363" s="39" t="s">
        <v>128</v>
      </c>
      <c r="G363" t="s">
        <v>137</v>
      </c>
      <c r="I363">
        <v>1</v>
      </c>
      <c r="L363" t="s">
        <v>141</v>
      </c>
    </row>
    <row r="364" spans="2:12" x14ac:dyDescent="0.25">
      <c r="B364" t="s">
        <v>144</v>
      </c>
      <c r="C364" t="s">
        <v>146</v>
      </c>
      <c r="E364" s="39" t="s">
        <v>64</v>
      </c>
      <c r="G364" t="s">
        <v>138</v>
      </c>
      <c r="I364">
        <v>2</v>
      </c>
      <c r="L364" t="s">
        <v>3</v>
      </c>
    </row>
    <row r="365" spans="2:12" x14ac:dyDescent="0.25">
      <c r="B365" t="s">
        <v>145</v>
      </c>
      <c r="C365" t="s">
        <v>147</v>
      </c>
      <c r="G365" t="s">
        <v>139</v>
      </c>
      <c r="I365">
        <v>3</v>
      </c>
      <c r="L365" t="s">
        <v>142</v>
      </c>
    </row>
    <row r="366" spans="2:12" x14ac:dyDescent="0.25">
      <c r="G366" t="s">
        <v>140</v>
      </c>
      <c r="I366">
        <v>4</v>
      </c>
    </row>
    <row r="367" spans="2:12" x14ac:dyDescent="0.25">
      <c r="I367">
        <v>5</v>
      </c>
    </row>
    <row r="368" spans="2:12" x14ac:dyDescent="0.25">
      <c r="I368">
        <v>6</v>
      </c>
    </row>
    <row r="371" spans="3:12" x14ac:dyDescent="0.25">
      <c r="L371" t="s">
        <v>265</v>
      </c>
    </row>
    <row r="372" spans="3:12" x14ac:dyDescent="0.25">
      <c r="C372" t="s">
        <v>170</v>
      </c>
      <c r="L372" t="s">
        <v>268</v>
      </c>
    </row>
    <row r="373" spans="3:12" x14ac:dyDescent="0.25">
      <c r="C373" t="s">
        <v>169</v>
      </c>
      <c r="L373" t="s">
        <v>269</v>
      </c>
    </row>
    <row r="374" spans="3:12" x14ac:dyDescent="0.25">
      <c r="C374" t="s">
        <v>171</v>
      </c>
      <c r="L374" t="s">
        <v>267</v>
      </c>
    </row>
    <row r="375" spans="3:12" x14ac:dyDescent="0.25">
      <c r="C375" t="s">
        <v>172</v>
      </c>
      <c r="G375" t="s">
        <v>250</v>
      </c>
      <c r="J375" t="s">
        <v>235</v>
      </c>
      <c r="L375" t="s">
        <v>266</v>
      </c>
    </row>
    <row r="376" spans="3:12" x14ac:dyDescent="0.25">
      <c r="C376" t="s">
        <v>173</v>
      </c>
      <c r="G376" t="s">
        <v>251</v>
      </c>
      <c r="J376" t="s">
        <v>236</v>
      </c>
    </row>
    <row r="377" spans="3:12" x14ac:dyDescent="0.25">
      <c r="C377" t="s">
        <v>174</v>
      </c>
      <c r="J377" t="s">
        <v>237</v>
      </c>
    </row>
    <row r="383" spans="3:12" x14ac:dyDescent="0.25">
      <c r="J383" t="s">
        <v>278</v>
      </c>
    </row>
    <row r="384" spans="3:12" x14ac:dyDescent="0.25">
      <c r="J384" t="s">
        <v>279</v>
      </c>
    </row>
    <row r="385" spans="4:11" x14ac:dyDescent="0.25">
      <c r="J385" t="s">
        <v>280</v>
      </c>
    </row>
    <row r="394" spans="4:11" x14ac:dyDescent="0.25">
      <c r="D394" t="s">
        <v>289</v>
      </c>
      <c r="H394" t="s">
        <v>290</v>
      </c>
      <c r="K394" t="s">
        <v>128</v>
      </c>
    </row>
    <row r="395" spans="4:11" x14ac:dyDescent="0.25">
      <c r="D395" t="s">
        <v>141</v>
      </c>
      <c r="H395" t="s">
        <v>291</v>
      </c>
      <c r="K395" t="s">
        <v>64</v>
      </c>
    </row>
    <row r="396" spans="4:11" x14ac:dyDescent="0.25">
      <c r="D396" t="s">
        <v>3</v>
      </c>
      <c r="H396" t="s">
        <v>292</v>
      </c>
      <c r="K396" t="s">
        <v>296</v>
      </c>
    </row>
    <row r="397" spans="4:11" x14ac:dyDescent="0.25">
      <c r="D397" t="s">
        <v>142</v>
      </c>
      <c r="H397" t="s">
        <v>293</v>
      </c>
    </row>
    <row r="398" spans="4:11" x14ac:dyDescent="0.25">
      <c r="H398" t="s">
        <v>294</v>
      </c>
    </row>
    <row r="399" spans="4:11" x14ac:dyDescent="0.25">
      <c r="H399" t="s">
        <v>295</v>
      </c>
    </row>
    <row r="403" spans="4:13" x14ac:dyDescent="0.25">
      <c r="D403" t="s">
        <v>297</v>
      </c>
    </row>
    <row r="404" spans="4:13" x14ac:dyDescent="0.25">
      <c r="D404" t="s">
        <v>146</v>
      </c>
    </row>
    <row r="405" spans="4:13" x14ac:dyDescent="0.25">
      <c r="M405" t="s">
        <v>354</v>
      </c>
    </row>
    <row r="406" spans="4:13" x14ac:dyDescent="0.25">
      <c r="H406" t="s">
        <v>108</v>
      </c>
      <c r="M406" t="s">
        <v>369</v>
      </c>
    </row>
    <row r="407" spans="4:13" x14ac:dyDescent="0.25">
      <c r="K407" t="s">
        <v>299</v>
      </c>
    </row>
    <row r="411" spans="4:13" x14ac:dyDescent="0.25">
      <c r="H411" t="s">
        <v>141</v>
      </c>
    </row>
    <row r="412" spans="4:13" x14ac:dyDescent="0.25">
      <c r="H412" t="s">
        <v>3</v>
      </c>
    </row>
    <row r="413" spans="4:13" x14ac:dyDescent="0.25">
      <c r="H413" t="s">
        <v>142</v>
      </c>
      <c r="M413" t="s">
        <v>367</v>
      </c>
    </row>
    <row r="414" spans="4:13" x14ac:dyDescent="0.25">
      <c r="M414" t="s">
        <v>368</v>
      </c>
    </row>
    <row r="422" spans="4:12" x14ac:dyDescent="0.25">
      <c r="K422" t="s">
        <v>108</v>
      </c>
    </row>
    <row r="429" spans="4:12" x14ac:dyDescent="0.25">
      <c r="D429" t="s">
        <v>128</v>
      </c>
      <c r="H429" t="s">
        <v>310</v>
      </c>
      <c r="L429" t="s">
        <v>313</v>
      </c>
    </row>
    <row r="430" spans="4:12" x14ac:dyDescent="0.25">
      <c r="D430" t="s">
        <v>64</v>
      </c>
      <c r="H430" t="s">
        <v>311</v>
      </c>
      <c r="L430" t="s">
        <v>314</v>
      </c>
    </row>
    <row r="431" spans="4:12" x14ac:dyDescent="0.25">
      <c r="D431" t="s">
        <v>309</v>
      </c>
      <c r="H431" t="s">
        <v>312</v>
      </c>
      <c r="L431" t="s">
        <v>315</v>
      </c>
    </row>
    <row r="432" spans="4:12" x14ac:dyDescent="0.25">
      <c r="H432" t="s">
        <v>140</v>
      </c>
      <c r="L432" t="s">
        <v>316</v>
      </c>
    </row>
    <row r="436" spans="4:12" x14ac:dyDescent="0.25">
      <c r="L436" t="s">
        <v>108</v>
      </c>
    </row>
    <row r="440" spans="4:12" x14ac:dyDescent="0.25">
      <c r="D440" t="s">
        <v>317</v>
      </c>
    </row>
    <row r="441" spans="4:12" x14ac:dyDescent="0.25">
      <c r="D441" t="s">
        <v>318</v>
      </c>
    </row>
    <row r="442" spans="4:12" x14ac:dyDescent="0.25">
      <c r="D442" t="s">
        <v>319</v>
      </c>
    </row>
    <row r="443" spans="4:12" x14ac:dyDescent="0.25">
      <c r="D443" t="s">
        <v>320</v>
      </c>
      <c r="H443" t="s">
        <v>321</v>
      </c>
    </row>
    <row r="444" spans="4:12" x14ac:dyDescent="0.25">
      <c r="H444" t="s">
        <v>322</v>
      </c>
    </row>
    <row r="445" spans="4:12" x14ac:dyDescent="0.25">
      <c r="H445" t="s">
        <v>296</v>
      </c>
    </row>
    <row r="446" spans="4:12" x14ac:dyDescent="0.25">
      <c r="D446" t="s">
        <v>108</v>
      </c>
    </row>
    <row r="451" spans="4:11" x14ac:dyDescent="0.25">
      <c r="D451" t="s">
        <v>323</v>
      </c>
    </row>
    <row r="452" spans="4:11" x14ac:dyDescent="0.25">
      <c r="D452" t="s">
        <v>324</v>
      </c>
      <c r="H452">
        <v>0</v>
      </c>
      <c r="K452" t="s">
        <v>352</v>
      </c>
    </row>
    <row r="453" spans="4:11" x14ac:dyDescent="0.25">
      <c r="D453" t="s">
        <v>325</v>
      </c>
      <c r="H453">
        <v>1</v>
      </c>
      <c r="K453" t="s">
        <v>353</v>
      </c>
    </row>
    <row r="454" spans="4:11" x14ac:dyDescent="0.25">
      <c r="D454" t="s">
        <v>326</v>
      </c>
      <c r="H454">
        <v>2</v>
      </c>
      <c r="K454" t="s">
        <v>354</v>
      </c>
    </row>
    <row r="455" spans="4:11" x14ac:dyDescent="0.25">
      <c r="H455">
        <v>3</v>
      </c>
      <c r="K455" t="s">
        <v>355</v>
      </c>
    </row>
    <row r="456" spans="4:11" x14ac:dyDescent="0.25">
      <c r="H456">
        <v>4</v>
      </c>
    </row>
    <row r="457" spans="4:11" x14ac:dyDescent="0.25">
      <c r="H457">
        <v>5</v>
      </c>
    </row>
    <row r="458" spans="4:11" x14ac:dyDescent="0.25">
      <c r="H458">
        <v>6</v>
      </c>
    </row>
    <row r="459" spans="4:11" x14ac:dyDescent="0.25">
      <c r="H459">
        <v>7</v>
      </c>
    </row>
    <row r="460" spans="4:11" x14ac:dyDescent="0.25">
      <c r="H460">
        <v>8</v>
      </c>
    </row>
    <row r="461" spans="4:11" x14ac:dyDescent="0.25">
      <c r="D461" t="s">
        <v>108</v>
      </c>
      <c r="H461">
        <v>9</v>
      </c>
    </row>
    <row r="462" spans="4:11" x14ac:dyDescent="0.25">
      <c r="H462">
        <v>10</v>
      </c>
    </row>
    <row r="472" spans="4:12" x14ac:dyDescent="0.25">
      <c r="D472" t="s">
        <v>356</v>
      </c>
    </row>
    <row r="473" spans="4:12" x14ac:dyDescent="0.25">
      <c r="D473" t="s">
        <v>357</v>
      </c>
      <c r="I473" t="s">
        <v>112</v>
      </c>
      <c r="L473" t="s">
        <v>370</v>
      </c>
    </row>
    <row r="474" spans="4:12" x14ac:dyDescent="0.25">
      <c r="D474" t="s">
        <v>358</v>
      </c>
      <c r="I474" t="s">
        <v>362</v>
      </c>
      <c r="L474" t="s">
        <v>371</v>
      </c>
    </row>
    <row r="475" spans="4:12" x14ac:dyDescent="0.25">
      <c r="D475" t="s">
        <v>359</v>
      </c>
      <c r="I475" t="s">
        <v>363</v>
      </c>
      <c r="L475" t="s">
        <v>372</v>
      </c>
    </row>
  </sheetData>
  <mergeCells count="190">
    <mergeCell ref="B82:C82"/>
    <mergeCell ref="B78:C78"/>
    <mergeCell ref="D78:E78"/>
    <mergeCell ref="D79:E79"/>
    <mergeCell ref="D80:E80"/>
    <mergeCell ref="D81:E81"/>
    <mergeCell ref="D82:E82"/>
    <mergeCell ref="I83:J83"/>
    <mergeCell ref="B85:C88"/>
    <mergeCell ref="D85:M88"/>
    <mergeCell ref="B84:C84"/>
    <mergeCell ref="D84:E84"/>
    <mergeCell ref="F84:G84"/>
    <mergeCell ref="K84:L84"/>
    <mergeCell ref="I84:J84"/>
    <mergeCell ref="F81:G81"/>
    <mergeCell ref="F82:G82"/>
    <mergeCell ref="B76:M76"/>
    <mergeCell ref="B79:C79"/>
    <mergeCell ref="B80:C80"/>
    <mergeCell ref="F78:G78"/>
    <mergeCell ref="F79:G79"/>
    <mergeCell ref="F80:G80"/>
    <mergeCell ref="J78:M78"/>
    <mergeCell ref="H78:I78"/>
    <mergeCell ref="B81:C81"/>
    <mergeCell ref="H64:I64"/>
    <mergeCell ref="H65:I65"/>
    <mergeCell ref="H66:I66"/>
    <mergeCell ref="H67:I67"/>
    <mergeCell ref="E65:F65"/>
    <mergeCell ref="E64:F64"/>
    <mergeCell ref="B70:M70"/>
    <mergeCell ref="B73:C73"/>
    <mergeCell ref="B74:C74"/>
    <mergeCell ref="K65:L65"/>
    <mergeCell ref="K66:L66"/>
    <mergeCell ref="K67:L67"/>
    <mergeCell ref="B68:C68"/>
    <mergeCell ref="E68:F68"/>
    <mergeCell ref="H68:I68"/>
    <mergeCell ref="K68:L68"/>
    <mergeCell ref="B65:C65"/>
    <mergeCell ref="B66:C66"/>
    <mergeCell ref="B67:C67"/>
    <mergeCell ref="E66:F66"/>
    <mergeCell ref="E67:F67"/>
    <mergeCell ref="B62:M62"/>
    <mergeCell ref="B63:C63"/>
    <mergeCell ref="B64:C64"/>
    <mergeCell ref="B59:D59"/>
    <mergeCell ref="E59:F59"/>
    <mergeCell ref="B60:D60"/>
    <mergeCell ref="E60:F60"/>
    <mergeCell ref="B56:D56"/>
    <mergeCell ref="E56:F56"/>
    <mergeCell ref="B57:D57"/>
    <mergeCell ref="E57:F57"/>
    <mergeCell ref="B58:D58"/>
    <mergeCell ref="E58:F58"/>
    <mergeCell ref="G60:I60"/>
    <mergeCell ref="J56:K56"/>
    <mergeCell ref="J57:K57"/>
    <mergeCell ref="J58:K58"/>
    <mergeCell ref="J60:M60"/>
    <mergeCell ref="J59:K59"/>
    <mergeCell ref="G56:I56"/>
    <mergeCell ref="G57:I57"/>
    <mergeCell ref="G58:I58"/>
    <mergeCell ref="G59:I59"/>
    <mergeCell ref="K64:L64"/>
    <mergeCell ref="B53:D53"/>
    <mergeCell ref="E53:F53"/>
    <mergeCell ref="B54:D54"/>
    <mergeCell ref="E54:F54"/>
    <mergeCell ref="B55:D55"/>
    <mergeCell ref="E55:F55"/>
    <mergeCell ref="G48:I48"/>
    <mergeCell ref="J48:K48"/>
    <mergeCell ref="B50:M50"/>
    <mergeCell ref="A51:N51"/>
    <mergeCell ref="B52:D52"/>
    <mergeCell ref="E52:F52"/>
    <mergeCell ref="J52:K52"/>
    <mergeCell ref="J53:K53"/>
    <mergeCell ref="J54:K54"/>
    <mergeCell ref="J55:K55"/>
    <mergeCell ref="G52:I52"/>
    <mergeCell ref="G53:I53"/>
    <mergeCell ref="G54:I54"/>
    <mergeCell ref="G55:I55"/>
    <mergeCell ref="G45:I45"/>
    <mergeCell ref="J45:K45"/>
    <mergeCell ref="G46:I46"/>
    <mergeCell ref="J46:K46"/>
    <mergeCell ref="G47:I47"/>
    <mergeCell ref="J47:K47"/>
    <mergeCell ref="G42:I42"/>
    <mergeCell ref="J42:K42"/>
    <mergeCell ref="G43:I43"/>
    <mergeCell ref="J43:K43"/>
    <mergeCell ref="G44:I44"/>
    <mergeCell ref="J44:K44"/>
    <mergeCell ref="E45:F45"/>
    <mergeCell ref="E46:F46"/>
    <mergeCell ref="E47:F47"/>
    <mergeCell ref="E48:F48"/>
    <mergeCell ref="E35:F35"/>
    <mergeCell ref="E36:F36"/>
    <mergeCell ref="B48:D48"/>
    <mergeCell ref="B49:D49"/>
    <mergeCell ref="E37:F37"/>
    <mergeCell ref="E38:F38"/>
    <mergeCell ref="E39:F39"/>
    <mergeCell ref="E40:F40"/>
    <mergeCell ref="E41:F41"/>
    <mergeCell ref="E42:F42"/>
    <mergeCell ref="E43:F43"/>
    <mergeCell ref="E44:F44"/>
    <mergeCell ref="B42:D42"/>
    <mergeCell ref="B43:D43"/>
    <mergeCell ref="B44:D44"/>
    <mergeCell ref="B45:D45"/>
    <mergeCell ref="B46:D46"/>
    <mergeCell ref="B47:D47"/>
    <mergeCell ref="B36:D36"/>
    <mergeCell ref="B37:D37"/>
    <mergeCell ref="B38:D38"/>
    <mergeCell ref="B39:D39"/>
    <mergeCell ref="B40:D40"/>
    <mergeCell ref="B41:D41"/>
    <mergeCell ref="D29:G29"/>
    <mergeCell ref="D30:G30"/>
    <mergeCell ref="D31:G31"/>
    <mergeCell ref="D32:G32"/>
    <mergeCell ref="B34:M34"/>
    <mergeCell ref="B35:D35"/>
    <mergeCell ref="G35:I35"/>
    <mergeCell ref="G39:I39"/>
    <mergeCell ref="J39:K39"/>
    <mergeCell ref="G40:I40"/>
    <mergeCell ref="J40:K40"/>
    <mergeCell ref="G41:I41"/>
    <mergeCell ref="J41:K41"/>
    <mergeCell ref="G36:I36"/>
    <mergeCell ref="J36:K36"/>
    <mergeCell ref="G37:I37"/>
    <mergeCell ref="J37:K37"/>
    <mergeCell ref="G38:I38"/>
    <mergeCell ref="J38:K38"/>
    <mergeCell ref="I27:K27"/>
    <mergeCell ref="I25:K25"/>
    <mergeCell ref="I26:K26"/>
    <mergeCell ref="B26:G26"/>
    <mergeCell ref="D27:G27"/>
    <mergeCell ref="D28:G28"/>
    <mergeCell ref="I19:K19"/>
    <mergeCell ref="I20:K20"/>
    <mergeCell ref="I21:K21"/>
    <mergeCell ref="I22:K22"/>
    <mergeCell ref="I24:K24"/>
    <mergeCell ref="B24:D24"/>
    <mergeCell ref="B19:D19"/>
    <mergeCell ref="B20:D20"/>
    <mergeCell ref="B21:D21"/>
    <mergeCell ref="B22:D22"/>
    <mergeCell ref="B23:D23"/>
    <mergeCell ref="I13:K13"/>
    <mergeCell ref="I14:K14"/>
    <mergeCell ref="I16:K16"/>
    <mergeCell ref="I17:K17"/>
    <mergeCell ref="I18:K18"/>
    <mergeCell ref="B16:G16"/>
    <mergeCell ref="B17:D17"/>
    <mergeCell ref="B18:D18"/>
    <mergeCell ref="B13:D13"/>
    <mergeCell ref="B14:D14"/>
    <mergeCell ref="B9:G9"/>
    <mergeCell ref="B7:M7"/>
    <mergeCell ref="B10:D10"/>
    <mergeCell ref="B11:D11"/>
    <mergeCell ref="B12:D12"/>
    <mergeCell ref="E2:K2"/>
    <mergeCell ref="E3:K3"/>
    <mergeCell ref="K5:L5"/>
    <mergeCell ref="M5:N5"/>
    <mergeCell ref="I9:K9"/>
    <mergeCell ref="I10:K10"/>
    <mergeCell ref="I11:K11"/>
    <mergeCell ref="I12:K12"/>
  </mergeCells>
  <dataValidations count="33">
    <dataValidation type="list" showInputMessage="1" showErrorMessage="1" sqref="E361 F10:F14 F21" xr:uid="{00000000-0002-0000-0200-000000000000}">
      <formula1>$E$363:$E$364</formula1>
    </dataValidation>
    <dataValidation type="list" showInputMessage="1" showErrorMessage="1" sqref="G361 F17:F18" xr:uid="{00000000-0002-0000-0200-000001000000}">
      <formula1>$G$362:$G$368</formula1>
    </dataValidation>
    <dataValidation type="list" showInputMessage="1" showErrorMessage="1" sqref="I361 F20" xr:uid="{00000000-0002-0000-0200-000002000000}">
      <formula1>$I$362:$I$368</formula1>
    </dataValidation>
    <dataValidation type="list" showInputMessage="1" showErrorMessage="1" sqref="L361 F23:F24" xr:uid="{00000000-0002-0000-0200-000003000000}">
      <formula1>$L$362:$L$365</formula1>
    </dataValidation>
    <dataValidation type="list" showInputMessage="1" showErrorMessage="1" sqref="B361 F19" xr:uid="{00000000-0002-0000-0200-000004000000}">
      <formula1>$B$362:$B$365</formula1>
    </dataValidation>
    <dataValidation type="list" showInputMessage="1" showErrorMessage="1" sqref="C361 F22" xr:uid="{00000000-0002-0000-0200-000005000000}">
      <formula1>$C$362:$C$365</formula1>
    </dataValidation>
    <dataValidation type="list" showInputMessage="1" showErrorMessage="1" sqref="I355 L10:M14" xr:uid="{00000000-0002-0000-0200-000006000000}">
      <formula1>$I$356:$I$359</formula1>
    </dataValidation>
    <dataValidation type="list" showInputMessage="1" showErrorMessage="1" sqref="E355 M58 M42:M47 M38:M40 J37 L25:L27 C27:C32 E39:E47 E35 J39:J48 M79:M82" xr:uid="{00000000-0002-0000-0200-000007000000}">
      <formula1>$E$356:$E$358</formula1>
    </dataValidation>
    <dataValidation type="list" showInputMessage="1" showErrorMessage="1" sqref="L354 E74:M74 M25:M27 L17:L22" xr:uid="{00000000-0002-0000-0200-000008000000}">
      <formula1>$L$355:$L$361</formula1>
    </dataValidation>
    <dataValidation type="list" showInputMessage="1" showErrorMessage="1" sqref="C370 M17:M22" xr:uid="{00000000-0002-0000-0200-000009000000}">
      <formula1>$C$371:$C$377</formula1>
    </dataValidation>
    <dataValidation type="list" showInputMessage="1" showErrorMessage="1" sqref="J373 E36 J36" xr:uid="{00000000-0002-0000-0200-00000A000000}">
      <formula1>$J$374:$J$379</formula1>
    </dataValidation>
    <dataValidation type="list" showInputMessage="1" showErrorMessage="1" sqref="G373 J38" xr:uid="{00000000-0002-0000-0200-00000B000000}">
      <formula1>$G$374:$G$377</formula1>
    </dataValidation>
    <dataValidation type="list" showInputMessage="1" showErrorMessage="1" sqref="L369 M48" xr:uid="{00000000-0002-0000-0200-00000C000000}">
      <formula1>$L$370:$L$376</formula1>
    </dataValidation>
    <dataValidation type="list" showInputMessage="1" showErrorMessage="1" sqref="J381 M56" xr:uid="{00000000-0002-0000-0200-00000D000000}">
      <formula1>$J$382:$J$385</formula1>
    </dataValidation>
    <dataValidation type="list" showInputMessage="1" showErrorMessage="1" sqref="D392 E52" xr:uid="{00000000-0002-0000-0200-00000E000000}">
      <formula1>$D$393:$D$397</formula1>
    </dataValidation>
    <dataValidation type="list" showInputMessage="1" showErrorMessage="1" sqref="H392 E53" xr:uid="{00000000-0002-0000-0200-00000F000000}">
      <formula1>$H$394:$H$405</formula1>
    </dataValidation>
    <dataValidation type="list" showInputMessage="1" showErrorMessage="1" sqref="K392 E54" xr:uid="{00000000-0002-0000-0200-000010000000}">
      <formula1>$K$393:$K$396</formula1>
    </dataValidation>
    <dataValidation type="list" showInputMessage="1" showErrorMessage="1" sqref="D401 E55" xr:uid="{00000000-0002-0000-0200-000011000000}">
      <formula1>$D$402:$D$406</formula1>
    </dataValidation>
    <dataValidation type="list" showInputMessage="1" showErrorMessage="1" sqref="K405 E56" xr:uid="{00000000-0002-0000-0200-000012000000}">
      <formula1>$K$406:$K$421</formula1>
    </dataValidation>
    <dataValidation type="list" showInputMessage="1" showErrorMessage="1" sqref="H409 E58:E59" xr:uid="{00000000-0002-0000-0200-000013000000}">
      <formula1>$H$410:$H$413</formula1>
    </dataValidation>
    <dataValidation type="list" showInputMessage="1" showErrorMessage="1" sqref="D427 J52:J53" xr:uid="{00000000-0002-0000-0200-000014000000}">
      <formula1>$D$428:$D$431</formula1>
    </dataValidation>
    <dataValidation type="list" showInputMessage="1" showErrorMessage="1" sqref="H427 J54" xr:uid="{00000000-0002-0000-0200-000015000000}">
      <formula1>$H$428:$H$432</formula1>
    </dataValidation>
    <dataValidation type="list" showInputMessage="1" showErrorMessage="1" sqref="L427 J55" xr:uid="{00000000-0002-0000-0200-000016000000}">
      <formula1>$L$428:$L$435</formula1>
    </dataValidation>
    <dataValidation type="list" showInputMessage="1" showErrorMessage="1" sqref="D438 J56" xr:uid="{00000000-0002-0000-0200-000017000000}">
      <formula1>$D$439:$D$445</formula1>
    </dataValidation>
    <dataValidation type="list" showInputMessage="1" showErrorMessage="1" sqref="H441 J57:J58" xr:uid="{00000000-0002-0000-0200-000018000000}">
      <formula1>$H$442:$H$446</formula1>
    </dataValidation>
    <dataValidation type="list" showInputMessage="1" showErrorMessage="1" sqref="D449 J59" xr:uid="{00000000-0002-0000-0200-000019000000}">
      <formula1>$D$450:$D$460</formula1>
    </dataValidation>
    <dataValidation type="list" showInputMessage="1" showErrorMessage="1" sqref="H450 M64:M68 J64:J68 G64:G68 D64:D68 M84" xr:uid="{00000000-0002-0000-0200-00001A000000}">
      <formula1>$H$451:$H$462</formula1>
    </dataValidation>
    <dataValidation type="list" showInputMessage="1" showErrorMessage="1" sqref="K450 H73:M73 E73:F73" xr:uid="{00000000-0002-0000-0200-00001B000000}">
      <formula1>$K$451:$K$455</formula1>
    </dataValidation>
    <dataValidation type="list" showInputMessage="1" showErrorMessage="1" sqref="D470 G73" xr:uid="{00000000-0002-0000-0200-00001C000000}">
      <formula1>$D$471:$D$475</formula1>
    </dataValidation>
    <dataValidation type="list" showInputMessage="1" showErrorMessage="1" sqref="I471 D79:D82 D84" xr:uid="{00000000-0002-0000-0200-00001D000000}">
      <formula1>$I$472:$I$475</formula1>
    </dataValidation>
    <dataValidation type="list" showInputMessage="1" showErrorMessage="1" sqref="M411 J79:J82" xr:uid="{00000000-0002-0000-0200-00001E000000}">
      <formula1>$M$412:$M$414</formula1>
    </dataValidation>
    <dataValidation type="list" showInputMessage="1" showErrorMessage="1" sqref="M403 K79:K82" xr:uid="{00000000-0002-0000-0200-00001F000000}">
      <formula1>$M$404:$M$407</formula1>
    </dataValidation>
    <dataValidation type="list" showInputMessage="1" showErrorMessage="1" sqref="L471 L79:L82" xr:uid="{00000000-0002-0000-0200-000020000000}">
      <formula1>$L$472:$L$475</formula1>
    </dataValidation>
  </dataValidations>
  <pageMargins left="0.7" right="0.7" top="0.75" bottom="0.75" header="0.3" footer="0.3"/>
  <pageSetup paperSize="9" scale="57"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196"/>
  <sheetViews>
    <sheetView showGridLines="0" topLeftCell="A61" zoomScaleNormal="100" zoomScaleSheetLayoutView="100" workbookViewId="0">
      <selection activeCell="I43" sqref="I43:J43"/>
    </sheetView>
  </sheetViews>
  <sheetFormatPr baseColWidth="10" defaultRowHeight="15" x14ac:dyDescent="0.25"/>
  <cols>
    <col min="1" max="1" width="1.5703125" customWidth="1"/>
    <col min="2" max="2" width="12.42578125" customWidth="1"/>
    <col min="4" max="4" width="9.85546875" customWidth="1"/>
    <col min="5" max="5" width="7" bestFit="1" customWidth="1"/>
    <col min="6" max="6" width="14.5703125" bestFit="1" customWidth="1"/>
    <col min="7" max="7" width="6.85546875" bestFit="1" customWidth="1"/>
    <col min="9" max="9" width="9.5703125" customWidth="1"/>
    <col min="10" max="10" width="13" customWidth="1"/>
    <col min="11" max="11" width="11.42578125" customWidth="1"/>
    <col min="12" max="12" width="9.140625" customWidth="1"/>
    <col min="15" max="15" width="3.7109375" customWidth="1"/>
  </cols>
  <sheetData>
    <row r="2" spans="2:14" ht="18.75" x14ac:dyDescent="0.3">
      <c r="E2" s="157" t="s">
        <v>432</v>
      </c>
      <c r="F2" s="157"/>
      <c r="G2" s="157"/>
      <c r="H2" s="157"/>
      <c r="I2" s="157"/>
      <c r="J2" s="157"/>
      <c r="K2" s="157"/>
    </row>
    <row r="3" spans="2:14" x14ac:dyDescent="0.25">
      <c r="E3" s="158" t="s">
        <v>433</v>
      </c>
      <c r="F3" s="158"/>
      <c r="G3" s="158"/>
      <c r="H3" s="158"/>
      <c r="I3" s="158"/>
      <c r="J3" s="158"/>
      <c r="K3" s="158"/>
    </row>
    <row r="5" spans="2:14" x14ac:dyDescent="0.25">
      <c r="J5" s="19"/>
      <c r="K5" s="153"/>
      <c r="L5" s="153"/>
      <c r="M5" s="39"/>
    </row>
    <row r="6" spans="2:14" x14ac:dyDescent="0.25">
      <c r="J6" s="19"/>
      <c r="K6" s="23"/>
      <c r="L6" s="23"/>
      <c r="M6" s="39"/>
    </row>
    <row r="7" spans="2:14" ht="18.75" x14ac:dyDescent="0.3">
      <c r="B7" s="367" t="s">
        <v>378</v>
      </c>
      <c r="C7" s="368"/>
      <c r="D7" s="368"/>
      <c r="E7" s="368"/>
      <c r="F7" s="368"/>
      <c r="G7" s="368"/>
      <c r="H7" s="368"/>
      <c r="I7" s="368"/>
      <c r="J7" s="368"/>
      <c r="K7" s="368"/>
      <c r="L7" s="368"/>
      <c r="M7" s="368"/>
      <c r="N7" s="376"/>
    </row>
    <row r="9" spans="2:14" x14ac:dyDescent="0.25">
      <c r="B9" s="394" t="s">
        <v>392</v>
      </c>
      <c r="C9" s="413"/>
      <c r="D9" s="413"/>
      <c r="E9" s="413"/>
      <c r="F9" s="413"/>
      <c r="G9" s="413"/>
      <c r="H9" s="413"/>
      <c r="I9" s="413"/>
      <c r="J9" s="413"/>
      <c r="K9" s="413"/>
      <c r="L9" s="413"/>
      <c r="M9" s="413"/>
      <c r="N9" s="395"/>
    </row>
    <row r="10" spans="2:14" x14ac:dyDescent="0.25">
      <c r="B10" s="391" t="s">
        <v>397</v>
      </c>
      <c r="C10" s="391"/>
      <c r="D10" s="152">
        <v>188</v>
      </c>
      <c r="E10" s="82" t="s">
        <v>393</v>
      </c>
      <c r="F10" s="152">
        <v>8</v>
      </c>
      <c r="G10" s="82" t="s">
        <v>394</v>
      </c>
      <c r="H10" s="152">
        <v>26.47</v>
      </c>
      <c r="I10" s="391" t="s">
        <v>395</v>
      </c>
      <c r="J10" s="391"/>
      <c r="K10" s="391"/>
      <c r="L10" s="80" t="s">
        <v>396</v>
      </c>
      <c r="M10" s="81">
        <f>H10/F10</f>
        <v>3.3087499999999999</v>
      </c>
    </row>
    <row r="12" spans="2:14" x14ac:dyDescent="0.25">
      <c r="B12" s="394" t="s">
        <v>398</v>
      </c>
      <c r="C12" s="413"/>
      <c r="D12" s="413"/>
      <c r="E12" s="413"/>
      <c r="F12" s="413"/>
      <c r="G12" s="413"/>
      <c r="H12" s="413"/>
      <c r="I12" s="413"/>
      <c r="J12" s="413"/>
      <c r="K12" s="413"/>
      <c r="L12" s="413"/>
      <c r="M12" s="413"/>
      <c r="N12" s="395"/>
    </row>
    <row r="14" spans="2:14" x14ac:dyDescent="0.25">
      <c r="B14" s="391" t="s">
        <v>399</v>
      </c>
      <c r="C14" s="391"/>
      <c r="D14" s="46">
        <v>102.56</v>
      </c>
      <c r="E14" s="46" t="s">
        <v>401</v>
      </c>
      <c r="F14" s="391" t="s">
        <v>402</v>
      </c>
      <c r="G14" s="391"/>
      <c r="H14" s="151">
        <v>85.44</v>
      </c>
      <c r="I14" s="46" t="s">
        <v>401</v>
      </c>
      <c r="J14" s="391" t="s">
        <v>404</v>
      </c>
      <c r="K14" s="391"/>
      <c r="L14" s="383" t="s">
        <v>406</v>
      </c>
      <c r="M14" s="383"/>
      <c r="N14" s="83"/>
    </row>
    <row r="15" spans="2:14" x14ac:dyDescent="0.25">
      <c r="B15" s="391" t="s">
        <v>400</v>
      </c>
      <c r="C15" s="391"/>
      <c r="D15" s="151"/>
      <c r="E15" s="46" t="s">
        <v>401</v>
      </c>
      <c r="F15" s="391" t="s">
        <v>403</v>
      </c>
      <c r="G15" s="391"/>
      <c r="H15" s="46"/>
      <c r="I15" s="46" t="s">
        <v>401</v>
      </c>
      <c r="J15" s="70" t="s">
        <v>407</v>
      </c>
      <c r="K15" s="151">
        <v>102.56</v>
      </c>
      <c r="L15" s="391" t="s">
        <v>408</v>
      </c>
      <c r="M15" s="391"/>
      <c r="N15" s="151">
        <v>102.56</v>
      </c>
    </row>
    <row r="16" spans="2:14" x14ac:dyDescent="0.25">
      <c r="B16" s="79"/>
      <c r="C16" s="79"/>
      <c r="D16" s="39"/>
      <c r="E16" s="39"/>
      <c r="F16" s="39"/>
    </row>
    <row r="17" spans="2:6" x14ac:dyDescent="0.25">
      <c r="B17" s="411" t="s">
        <v>379</v>
      </c>
      <c r="C17" s="411"/>
      <c r="D17" s="412" t="s">
        <v>381</v>
      </c>
      <c r="E17" s="412"/>
      <c r="F17" s="412"/>
    </row>
    <row r="35" spans="2:14" x14ac:dyDescent="0.25">
      <c r="B35" s="410" t="s">
        <v>383</v>
      </c>
      <c r="C35" s="410"/>
      <c r="D35" s="410"/>
      <c r="E35" s="414">
        <v>1.9800000000000002E-2</v>
      </c>
      <c r="F35" s="410"/>
    </row>
    <row r="37" spans="2:14" ht="18.75" x14ac:dyDescent="0.3">
      <c r="B37" s="367" t="s">
        <v>384</v>
      </c>
      <c r="C37" s="368"/>
      <c r="D37" s="368"/>
      <c r="E37" s="368"/>
      <c r="F37" s="368"/>
      <c r="G37" s="368"/>
      <c r="H37" s="368"/>
      <c r="I37" s="368"/>
      <c r="J37" s="368"/>
      <c r="K37" s="368"/>
      <c r="L37" s="368"/>
      <c r="M37" s="368"/>
      <c r="N37" s="376"/>
    </row>
    <row r="39" spans="2:14" x14ac:dyDescent="0.25">
      <c r="B39" s="394" t="s">
        <v>385</v>
      </c>
      <c r="C39" s="413"/>
      <c r="D39" s="413"/>
      <c r="E39" s="395"/>
      <c r="F39" s="78" t="s">
        <v>389</v>
      </c>
      <c r="G39" s="391" t="s">
        <v>386</v>
      </c>
      <c r="H39" s="391"/>
      <c r="I39" s="391" t="s">
        <v>387</v>
      </c>
      <c r="J39" s="391"/>
      <c r="K39" s="391" t="s">
        <v>388</v>
      </c>
      <c r="L39" s="391"/>
      <c r="M39" s="391"/>
      <c r="N39" s="71" t="s">
        <v>431</v>
      </c>
    </row>
    <row r="40" spans="2:14" x14ac:dyDescent="0.25">
      <c r="B40" s="379" t="s">
        <v>427</v>
      </c>
      <c r="C40" s="390"/>
      <c r="D40" s="390"/>
      <c r="E40" s="380"/>
      <c r="F40" s="44" t="s">
        <v>428</v>
      </c>
      <c r="G40" s="415">
        <v>188</v>
      </c>
      <c r="H40" s="415"/>
      <c r="I40" s="408">
        <v>180000</v>
      </c>
      <c r="J40" s="408"/>
      <c r="K40" s="416">
        <f t="shared" ref="K40" si="0">ROUND(G40*I40,0)</f>
        <v>33840000</v>
      </c>
      <c r="L40" s="416"/>
      <c r="M40" s="416"/>
      <c r="N40" s="85">
        <f>K40/K44</f>
        <v>0.24961642865572997</v>
      </c>
    </row>
    <row r="41" spans="2:14" x14ac:dyDescent="0.25">
      <c r="B41" s="379" t="s">
        <v>492</v>
      </c>
      <c r="C41" s="390"/>
      <c r="D41" s="390"/>
      <c r="E41" s="380"/>
      <c r="F41" s="44"/>
      <c r="G41" s="417"/>
      <c r="H41" s="417"/>
      <c r="I41" s="408"/>
      <c r="J41" s="408"/>
      <c r="K41" s="416">
        <f t="shared" ref="K41" si="1">ROUND(G41*I41,0)</f>
        <v>0</v>
      </c>
      <c r="L41" s="416"/>
      <c r="M41" s="416"/>
      <c r="N41" s="85">
        <f>K41/K44</f>
        <v>0</v>
      </c>
    </row>
    <row r="42" spans="2:14" x14ac:dyDescent="0.25">
      <c r="B42" s="379" t="s">
        <v>537</v>
      </c>
      <c r="C42" s="390"/>
      <c r="D42" s="390"/>
      <c r="E42" s="380"/>
      <c r="F42" s="44" t="s">
        <v>429</v>
      </c>
      <c r="G42" s="383">
        <v>53.36</v>
      </c>
      <c r="H42" s="383"/>
      <c r="I42" s="408">
        <v>800000</v>
      </c>
      <c r="J42" s="408"/>
      <c r="K42" s="416">
        <f>ROUND(G42*I42,0)</f>
        <v>42688000</v>
      </c>
      <c r="L42" s="416"/>
      <c r="M42" s="416"/>
      <c r="N42" s="85">
        <f>K42/K44</f>
        <v>0.31488256815767734</v>
      </c>
    </row>
    <row r="43" spans="2:14" x14ac:dyDescent="0.25">
      <c r="B43" s="379" t="s">
        <v>538</v>
      </c>
      <c r="C43" s="390"/>
      <c r="D43" s="390"/>
      <c r="E43" s="380"/>
      <c r="F43" s="44" t="s">
        <v>429</v>
      </c>
      <c r="G43" s="383">
        <v>49.2</v>
      </c>
      <c r="H43" s="383"/>
      <c r="I43" s="408">
        <v>1200000</v>
      </c>
      <c r="J43" s="408"/>
      <c r="K43" s="416">
        <f>ROUND(G43*I43,0)</f>
        <v>59040000</v>
      </c>
      <c r="L43" s="416"/>
      <c r="M43" s="416"/>
      <c r="N43" s="85">
        <f>K43/K44</f>
        <v>0.43550100318659268</v>
      </c>
    </row>
    <row r="44" spans="2:14" x14ac:dyDescent="0.25">
      <c r="I44" s="410" t="s">
        <v>390</v>
      </c>
      <c r="J44" s="410"/>
      <c r="K44" s="420">
        <f>SUM(K40:M43)</f>
        <v>135568000</v>
      </c>
      <c r="L44" s="421"/>
      <c r="M44" s="421"/>
      <c r="N44" s="85">
        <v>1</v>
      </c>
    </row>
    <row r="47" spans="2:14" x14ac:dyDescent="0.25">
      <c r="B47" s="410" t="s">
        <v>422</v>
      </c>
      <c r="C47" s="410"/>
      <c r="D47" s="410"/>
      <c r="E47" s="410" t="s">
        <v>423</v>
      </c>
      <c r="F47" s="410"/>
      <c r="G47" s="410" t="s">
        <v>32</v>
      </c>
      <c r="H47" s="410"/>
    </row>
    <row r="48" spans="2:14" x14ac:dyDescent="0.25">
      <c r="B48" s="383" t="s">
        <v>356</v>
      </c>
      <c r="C48" s="383"/>
      <c r="D48" s="383"/>
      <c r="E48" s="408">
        <f>K44/G40</f>
        <v>721106.38297872338</v>
      </c>
      <c r="F48" s="408"/>
      <c r="G48" s="408">
        <f>K44/(G41+G42+G43)</f>
        <v>1321840.8736349454</v>
      </c>
      <c r="H48" s="408"/>
    </row>
    <row r="49" spans="2:14" x14ac:dyDescent="0.25">
      <c r="B49" s="383" t="s">
        <v>424</v>
      </c>
      <c r="C49" s="383"/>
      <c r="D49" s="383"/>
      <c r="E49" s="408">
        <f>K44*E50</f>
        <v>33840000</v>
      </c>
      <c r="F49" s="408"/>
      <c r="G49" s="408">
        <f>K44*G50</f>
        <v>101728000</v>
      </c>
      <c r="H49" s="408"/>
    </row>
    <row r="50" spans="2:14" x14ac:dyDescent="0.25">
      <c r="B50" s="383" t="s">
        <v>425</v>
      </c>
      <c r="C50" s="383"/>
      <c r="D50" s="383"/>
      <c r="E50" s="409">
        <f>N40</f>
        <v>0.24961642865572997</v>
      </c>
      <c r="F50" s="383"/>
      <c r="G50" s="409">
        <f>N41+N42+N43</f>
        <v>0.75038357134427003</v>
      </c>
      <c r="H50" s="383"/>
    </row>
    <row r="55" spans="2:14" x14ac:dyDescent="0.25">
      <c r="B55" s="422" t="s">
        <v>391</v>
      </c>
      <c r="C55" s="422"/>
      <c r="D55" s="423" t="s">
        <v>498</v>
      </c>
      <c r="E55" s="423"/>
      <c r="F55" s="423"/>
      <c r="G55" s="423"/>
      <c r="H55" s="423"/>
      <c r="I55" s="423"/>
      <c r="J55" s="423"/>
      <c r="K55" s="423"/>
      <c r="L55" s="423"/>
      <c r="M55" s="423"/>
    </row>
    <row r="56" spans="2:14" x14ac:dyDescent="0.25">
      <c r="B56" s="422"/>
      <c r="C56" s="422"/>
      <c r="D56" s="423"/>
      <c r="E56" s="423"/>
      <c r="F56" s="423"/>
      <c r="G56" s="423"/>
      <c r="H56" s="423"/>
      <c r="I56" s="423"/>
      <c r="J56" s="423"/>
      <c r="K56" s="423"/>
      <c r="L56" s="423"/>
      <c r="M56" s="423"/>
    </row>
    <row r="58" spans="2:14" x14ac:dyDescent="0.25">
      <c r="B58" s="419" t="s">
        <v>409</v>
      </c>
      <c r="C58" s="418" t="s">
        <v>419</v>
      </c>
      <c r="D58" s="418"/>
      <c r="E58" s="418"/>
      <c r="F58" s="418"/>
      <c r="G58" s="418"/>
      <c r="H58" s="418"/>
      <c r="I58" s="418"/>
      <c r="J58" s="418"/>
      <c r="K58" s="418"/>
      <c r="L58" s="418"/>
      <c r="M58" s="418"/>
      <c r="N58" s="418"/>
    </row>
    <row r="59" spans="2:14" x14ac:dyDescent="0.25">
      <c r="B59" s="419"/>
      <c r="C59" s="418"/>
      <c r="D59" s="418"/>
      <c r="E59" s="418"/>
      <c r="F59" s="418"/>
      <c r="G59" s="418"/>
      <c r="H59" s="418"/>
      <c r="I59" s="418"/>
      <c r="J59" s="418"/>
      <c r="K59" s="418"/>
      <c r="L59" s="418"/>
      <c r="M59" s="418"/>
      <c r="N59" s="418"/>
    </row>
    <row r="60" spans="2:14" x14ac:dyDescent="0.25">
      <c r="B60" s="419"/>
      <c r="C60" s="418"/>
      <c r="D60" s="418"/>
      <c r="E60" s="418"/>
      <c r="F60" s="418"/>
      <c r="G60" s="418"/>
      <c r="H60" s="418"/>
      <c r="I60" s="418"/>
      <c r="J60" s="418"/>
      <c r="K60" s="418"/>
      <c r="L60" s="418"/>
      <c r="M60" s="418"/>
      <c r="N60" s="418"/>
    </row>
    <row r="61" spans="2:14" x14ac:dyDescent="0.25">
      <c r="B61" s="419"/>
      <c r="C61" s="418"/>
      <c r="D61" s="418"/>
      <c r="E61" s="418"/>
      <c r="F61" s="418"/>
      <c r="G61" s="418"/>
      <c r="H61" s="418"/>
      <c r="I61" s="418"/>
      <c r="J61" s="418"/>
      <c r="K61" s="418"/>
      <c r="L61" s="418"/>
      <c r="M61" s="418"/>
      <c r="N61" s="418"/>
    </row>
    <row r="63" spans="2:14" x14ac:dyDescent="0.25">
      <c r="B63" s="419" t="s">
        <v>417</v>
      </c>
      <c r="C63" s="418" t="s">
        <v>420</v>
      </c>
      <c r="D63" s="418"/>
      <c r="E63" s="418"/>
      <c r="F63" s="418"/>
      <c r="G63" s="418"/>
      <c r="H63" s="418"/>
      <c r="I63" s="418"/>
      <c r="J63" s="418"/>
      <c r="K63" s="418"/>
      <c r="L63" s="418"/>
      <c r="M63" s="418"/>
      <c r="N63" s="418"/>
    </row>
    <row r="64" spans="2:14" x14ac:dyDescent="0.25">
      <c r="B64" s="419"/>
      <c r="C64" s="418"/>
      <c r="D64" s="418"/>
      <c r="E64" s="418"/>
      <c r="F64" s="418"/>
      <c r="G64" s="418"/>
      <c r="H64" s="418"/>
      <c r="I64" s="418"/>
      <c r="J64" s="418"/>
      <c r="K64" s="418"/>
      <c r="L64" s="418"/>
      <c r="M64" s="418"/>
      <c r="N64" s="418"/>
    </row>
    <row r="65" spans="2:14" x14ac:dyDescent="0.25">
      <c r="B65" s="419"/>
      <c r="C65" s="418"/>
      <c r="D65" s="418"/>
      <c r="E65" s="418"/>
      <c r="F65" s="418"/>
      <c r="G65" s="418"/>
      <c r="H65" s="418"/>
      <c r="I65" s="418"/>
      <c r="J65" s="418"/>
      <c r="K65" s="418"/>
      <c r="L65" s="418"/>
      <c r="M65" s="418"/>
      <c r="N65" s="418"/>
    </row>
    <row r="66" spans="2:14" x14ac:dyDescent="0.25">
      <c r="B66" s="419"/>
      <c r="C66" s="418"/>
      <c r="D66" s="418"/>
      <c r="E66" s="418"/>
      <c r="F66" s="418"/>
      <c r="G66" s="418"/>
      <c r="H66" s="418"/>
      <c r="I66" s="418"/>
      <c r="J66" s="418"/>
      <c r="K66" s="418"/>
      <c r="L66" s="418"/>
      <c r="M66" s="418"/>
      <c r="N66" s="418"/>
    </row>
    <row r="68" spans="2:14" x14ac:dyDescent="0.25">
      <c r="B68" s="419" t="s">
        <v>418</v>
      </c>
      <c r="C68" s="418" t="s">
        <v>416</v>
      </c>
      <c r="D68" s="418"/>
      <c r="E68" s="418"/>
      <c r="F68" s="418"/>
      <c r="G68" s="418"/>
      <c r="H68" s="418"/>
      <c r="I68" s="418"/>
      <c r="J68" s="418"/>
      <c r="K68" s="418"/>
      <c r="L68" s="418"/>
      <c r="M68" s="418"/>
      <c r="N68" s="418"/>
    </row>
    <row r="69" spans="2:14" x14ac:dyDescent="0.25">
      <c r="B69" s="419"/>
      <c r="C69" s="418"/>
      <c r="D69" s="418"/>
      <c r="E69" s="418"/>
      <c r="F69" s="418"/>
      <c r="G69" s="418"/>
      <c r="H69" s="418"/>
      <c r="I69" s="418"/>
      <c r="J69" s="418"/>
      <c r="K69" s="418"/>
      <c r="L69" s="418"/>
      <c r="M69" s="418"/>
      <c r="N69" s="418"/>
    </row>
    <row r="70" spans="2:14" x14ac:dyDescent="0.25">
      <c r="B70" s="419"/>
      <c r="C70" s="418"/>
      <c r="D70" s="418"/>
      <c r="E70" s="418"/>
      <c r="F70" s="418"/>
      <c r="G70" s="418"/>
      <c r="H70" s="418"/>
      <c r="I70" s="418"/>
      <c r="J70" s="418"/>
      <c r="K70" s="418"/>
      <c r="L70" s="418"/>
      <c r="M70" s="418"/>
      <c r="N70" s="418"/>
    </row>
    <row r="71" spans="2:14" x14ac:dyDescent="0.25">
      <c r="B71" s="419"/>
      <c r="C71" s="418"/>
      <c r="D71" s="418"/>
      <c r="E71" s="418"/>
      <c r="F71" s="418"/>
      <c r="G71" s="418"/>
      <c r="H71" s="418"/>
      <c r="I71" s="418"/>
      <c r="J71" s="418"/>
      <c r="K71" s="418"/>
      <c r="L71" s="418"/>
      <c r="M71" s="418"/>
      <c r="N71" s="418"/>
    </row>
    <row r="78" spans="2:14" x14ac:dyDescent="0.25">
      <c r="C78" s="84" t="s">
        <v>410</v>
      </c>
    </row>
    <row r="79" spans="2:14" x14ac:dyDescent="0.25">
      <c r="C79" s="84" t="s">
        <v>411</v>
      </c>
    </row>
    <row r="80" spans="2:14" x14ac:dyDescent="0.25">
      <c r="C80" t="s">
        <v>412</v>
      </c>
    </row>
    <row r="81" spans="2:14" x14ac:dyDescent="0.25">
      <c r="C81" s="84" t="s">
        <v>413</v>
      </c>
      <c r="D81">
        <v>3442</v>
      </c>
    </row>
    <row r="82" spans="2:14" x14ac:dyDescent="0.25">
      <c r="C82" s="84" t="s">
        <v>414</v>
      </c>
      <c r="D82" t="s">
        <v>415</v>
      </c>
    </row>
    <row r="84" spans="2:14" s="7" customFormat="1" x14ac:dyDescent="0.25">
      <c r="B84" s="153" t="s">
        <v>120</v>
      </c>
      <c r="C84" s="153"/>
      <c r="D84" s="153"/>
      <c r="E84" s="153"/>
      <c r="F84" s="153"/>
      <c r="G84" s="153"/>
      <c r="H84" s="153"/>
      <c r="I84" s="153"/>
      <c r="J84" s="153"/>
      <c r="K84" s="153"/>
      <c r="L84" s="153"/>
      <c r="M84" s="153"/>
      <c r="N84" s="153"/>
    </row>
    <row r="85" spans="2:14" s="7" customFormat="1" x14ac:dyDescent="0.25">
      <c r="B85" s="153" t="s">
        <v>59</v>
      </c>
      <c r="C85" s="153"/>
      <c r="D85" s="153"/>
      <c r="E85" s="153"/>
      <c r="F85" s="153"/>
      <c r="G85" s="153"/>
      <c r="H85" s="153"/>
      <c r="I85" s="153"/>
      <c r="J85" s="153"/>
      <c r="K85" s="153"/>
      <c r="L85" s="153"/>
      <c r="M85" s="153"/>
      <c r="N85" s="153"/>
    </row>
    <row r="86" spans="2:14" s="7" customFormat="1" x14ac:dyDescent="0.25">
      <c r="B86" s="153" t="s">
        <v>60</v>
      </c>
      <c r="C86" s="153"/>
      <c r="D86" s="153"/>
      <c r="E86" s="153"/>
      <c r="F86" s="153"/>
      <c r="G86" s="153"/>
      <c r="H86" s="153"/>
      <c r="I86" s="153"/>
      <c r="J86" s="153"/>
      <c r="K86" s="153"/>
      <c r="L86" s="153"/>
      <c r="M86" s="153"/>
      <c r="N86" s="153"/>
    </row>
    <row r="87" spans="2:14" s="7" customFormat="1" x14ac:dyDescent="0.25">
      <c r="B87" s="153" t="s">
        <v>58</v>
      </c>
      <c r="C87" s="153"/>
      <c r="D87" s="153"/>
      <c r="E87" s="153"/>
      <c r="F87" s="153"/>
      <c r="G87" s="153"/>
      <c r="H87" s="153"/>
      <c r="I87" s="153"/>
      <c r="J87" s="153"/>
      <c r="K87" s="153"/>
      <c r="L87" s="153"/>
      <c r="M87" s="153"/>
      <c r="N87" s="153"/>
    </row>
    <row r="186" spans="10:10" x14ac:dyDescent="0.25">
      <c r="J186" t="s">
        <v>34</v>
      </c>
    </row>
    <row r="187" spans="10:10" x14ac:dyDescent="0.25">
      <c r="J187" t="s">
        <v>405</v>
      </c>
    </row>
    <row r="188" spans="10:10" x14ac:dyDescent="0.25">
      <c r="J188" t="s">
        <v>406</v>
      </c>
    </row>
    <row r="193" spans="4:9" x14ac:dyDescent="0.25">
      <c r="I193" t="s">
        <v>428</v>
      </c>
    </row>
    <row r="194" spans="4:9" x14ac:dyDescent="0.25">
      <c r="D194" t="s">
        <v>380</v>
      </c>
      <c r="I194" t="s">
        <v>429</v>
      </c>
    </row>
    <row r="195" spans="4:9" x14ac:dyDescent="0.25">
      <c r="D195" t="s">
        <v>381</v>
      </c>
      <c r="I195" t="s">
        <v>430</v>
      </c>
    </row>
    <row r="196" spans="4:9" x14ac:dyDescent="0.25">
      <c r="D196" t="s">
        <v>382</v>
      </c>
    </row>
  </sheetData>
  <mergeCells count="66">
    <mergeCell ref="B84:N84"/>
    <mergeCell ref="B85:N85"/>
    <mergeCell ref="B86:N86"/>
    <mergeCell ref="B87:N87"/>
    <mergeCell ref="C68:N71"/>
    <mergeCell ref="B68:B71"/>
    <mergeCell ref="C63:N66"/>
    <mergeCell ref="B63:B66"/>
    <mergeCell ref="B58:B61"/>
    <mergeCell ref="C58:N61"/>
    <mergeCell ref="F14:G14"/>
    <mergeCell ref="F15:G15"/>
    <mergeCell ref="J14:K14"/>
    <mergeCell ref="L14:M14"/>
    <mergeCell ref="L15:M15"/>
    <mergeCell ref="I44:J44"/>
    <mergeCell ref="K44:M44"/>
    <mergeCell ref="B55:C56"/>
    <mergeCell ref="D55:M56"/>
    <mergeCell ref="G42:H42"/>
    <mergeCell ref="I42:J42"/>
    <mergeCell ref="K42:M42"/>
    <mergeCell ref="G43:H43"/>
    <mergeCell ref="I43:J43"/>
    <mergeCell ref="K43:M43"/>
    <mergeCell ref="B42:E42"/>
    <mergeCell ref="B43:E43"/>
    <mergeCell ref="B40:E40"/>
    <mergeCell ref="B41:E41"/>
    <mergeCell ref="B35:D35"/>
    <mergeCell ref="E35:F35"/>
    <mergeCell ref="B37:N37"/>
    <mergeCell ref="G40:H40"/>
    <mergeCell ref="I40:J40"/>
    <mergeCell ref="K40:M40"/>
    <mergeCell ref="G41:H41"/>
    <mergeCell ref="I41:J41"/>
    <mergeCell ref="K41:M41"/>
    <mergeCell ref="G39:H39"/>
    <mergeCell ref="I39:J39"/>
    <mergeCell ref="K39:M39"/>
    <mergeCell ref="B39:E39"/>
    <mergeCell ref="B15:C15"/>
    <mergeCell ref="E2:K2"/>
    <mergeCell ref="E3:K3"/>
    <mergeCell ref="K5:L5"/>
    <mergeCell ref="B17:C17"/>
    <mergeCell ref="D17:F17"/>
    <mergeCell ref="B7:N7"/>
    <mergeCell ref="B9:N9"/>
    <mergeCell ref="I10:K10"/>
    <mergeCell ref="B10:C10"/>
    <mergeCell ref="B12:N12"/>
    <mergeCell ref="B14:C14"/>
    <mergeCell ref="B47:D47"/>
    <mergeCell ref="E47:F47"/>
    <mergeCell ref="G47:H47"/>
    <mergeCell ref="B48:D48"/>
    <mergeCell ref="E48:F48"/>
    <mergeCell ref="G48:H48"/>
    <mergeCell ref="B49:D49"/>
    <mergeCell ref="E49:F49"/>
    <mergeCell ref="G49:H49"/>
    <mergeCell ref="B50:D50"/>
    <mergeCell ref="E50:F50"/>
    <mergeCell ref="G50:H50"/>
  </mergeCells>
  <dataValidations count="3">
    <dataValidation type="list" showInputMessage="1" showErrorMessage="1" sqref="D192 D16:D17" xr:uid="{00000000-0002-0000-0300-000000000000}">
      <formula1>$D$193:$D$197</formula1>
    </dataValidation>
    <dataValidation type="list" showInputMessage="1" showErrorMessage="1" sqref="I192 F40:F43" xr:uid="{00000000-0002-0000-0300-000001000000}">
      <formula1>$I$193:$I$195</formula1>
    </dataValidation>
    <dataValidation type="list" showInputMessage="1" showErrorMessage="1" sqref="J185 L14" xr:uid="{00000000-0002-0000-0300-000002000000}">
      <formula1>$J$186:$J$188</formula1>
    </dataValidation>
  </dataValidations>
  <pageMargins left="0.7" right="0.7" top="0.75" bottom="0.75" header="0.3" footer="0.3"/>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90"/>
  <sheetViews>
    <sheetView view="pageBreakPreview" topLeftCell="A40" zoomScaleNormal="100" zoomScaleSheetLayoutView="100" workbookViewId="0">
      <selection activeCell="J80" sqref="J80:L89"/>
    </sheetView>
  </sheetViews>
  <sheetFormatPr baseColWidth="10" defaultRowHeight="15" x14ac:dyDescent="0.25"/>
  <sheetData>
    <row r="1" spans="1:12" ht="18.75" x14ac:dyDescent="0.3">
      <c r="A1" s="425" t="s">
        <v>421</v>
      </c>
      <c r="B1" s="425"/>
      <c r="C1" s="425"/>
      <c r="D1" s="425"/>
      <c r="E1" s="425"/>
      <c r="F1" s="425"/>
      <c r="G1" s="425"/>
      <c r="H1" s="425"/>
      <c r="I1" s="425"/>
      <c r="J1" s="425"/>
      <c r="K1" s="425"/>
      <c r="L1" s="425"/>
    </row>
    <row r="3" spans="1:12" x14ac:dyDescent="0.25">
      <c r="A3" s="372"/>
      <c r="B3" s="372"/>
      <c r="C3" s="372"/>
      <c r="D3" s="372"/>
      <c r="E3" s="372"/>
      <c r="F3" s="372"/>
      <c r="G3" s="372"/>
      <c r="H3" s="372"/>
      <c r="I3" s="372"/>
      <c r="J3" s="372"/>
      <c r="K3" s="372"/>
      <c r="L3" s="372"/>
    </row>
    <row r="4" spans="1:12" x14ac:dyDescent="0.25">
      <c r="A4" s="372"/>
      <c r="B4" s="372"/>
      <c r="C4" s="372"/>
      <c r="D4" s="372"/>
      <c r="E4" s="372"/>
      <c r="F4" s="372"/>
      <c r="G4" s="372"/>
      <c r="H4" s="372"/>
      <c r="I4" s="372"/>
      <c r="J4" s="372"/>
      <c r="K4" s="372"/>
      <c r="L4" s="372"/>
    </row>
    <row r="5" spans="1:12" x14ac:dyDescent="0.25">
      <c r="A5" s="372"/>
      <c r="B5" s="372"/>
      <c r="C5" s="372"/>
      <c r="D5" s="372"/>
      <c r="E5" s="372"/>
      <c r="F5" s="372"/>
      <c r="G5" s="372"/>
      <c r="H5" s="372"/>
      <c r="I5" s="372"/>
      <c r="J5" s="372"/>
      <c r="K5" s="372"/>
      <c r="L5" s="372"/>
    </row>
    <row r="6" spans="1:12" x14ac:dyDescent="0.25">
      <c r="A6" s="372"/>
      <c r="B6" s="372"/>
      <c r="C6" s="372"/>
      <c r="D6" s="372"/>
      <c r="E6" s="372"/>
      <c r="F6" s="372"/>
      <c r="G6" s="372"/>
      <c r="H6" s="372"/>
      <c r="I6" s="372"/>
      <c r="J6" s="372"/>
      <c r="K6" s="372"/>
      <c r="L6" s="372"/>
    </row>
    <row r="7" spans="1:12" x14ac:dyDescent="0.25">
      <c r="A7" s="372"/>
      <c r="B7" s="372"/>
      <c r="C7" s="372"/>
      <c r="D7" s="372"/>
      <c r="E7" s="372"/>
      <c r="F7" s="372"/>
      <c r="G7" s="372"/>
      <c r="H7" s="372"/>
      <c r="I7" s="372"/>
      <c r="J7" s="372"/>
      <c r="K7" s="372"/>
      <c r="L7" s="372"/>
    </row>
    <row r="8" spans="1:12" x14ac:dyDescent="0.25">
      <c r="A8" s="372"/>
      <c r="B8" s="372"/>
      <c r="C8" s="372"/>
      <c r="D8" s="372"/>
      <c r="E8" s="372"/>
      <c r="F8" s="372"/>
      <c r="G8" s="372"/>
      <c r="H8" s="372"/>
      <c r="I8" s="372"/>
      <c r="J8" s="372"/>
      <c r="K8" s="372"/>
      <c r="L8" s="372"/>
    </row>
    <row r="9" spans="1:12" x14ac:dyDescent="0.25">
      <c r="A9" s="372"/>
      <c r="B9" s="372"/>
      <c r="C9" s="372"/>
      <c r="D9" s="372"/>
      <c r="E9" s="372"/>
      <c r="F9" s="372"/>
      <c r="G9" s="372"/>
      <c r="H9" s="372"/>
      <c r="I9" s="372"/>
      <c r="J9" s="372"/>
      <c r="K9" s="372"/>
      <c r="L9" s="372"/>
    </row>
    <row r="10" spans="1:12" x14ac:dyDescent="0.25">
      <c r="A10" s="372"/>
      <c r="B10" s="372"/>
      <c r="C10" s="372"/>
      <c r="D10" s="372"/>
      <c r="E10" s="372"/>
      <c r="F10" s="372"/>
      <c r="G10" s="372"/>
      <c r="H10" s="372"/>
      <c r="I10" s="372"/>
      <c r="J10" s="372"/>
      <c r="K10" s="372"/>
      <c r="L10" s="372"/>
    </row>
    <row r="11" spans="1:12" x14ac:dyDescent="0.25">
      <c r="A11" s="372"/>
      <c r="B11" s="372"/>
      <c r="C11" s="372"/>
      <c r="D11" s="372"/>
      <c r="E11" s="372"/>
      <c r="F11" s="372"/>
      <c r="G11" s="372"/>
      <c r="H11" s="372"/>
      <c r="I11" s="372"/>
      <c r="J11" s="372"/>
      <c r="K11" s="372"/>
      <c r="L11" s="372"/>
    </row>
    <row r="12" spans="1:12" x14ac:dyDescent="0.25">
      <c r="A12" s="372"/>
      <c r="B12" s="372"/>
      <c r="C12" s="372"/>
      <c r="D12" s="372"/>
      <c r="E12" s="372"/>
      <c r="F12" s="372"/>
      <c r="G12" s="372"/>
      <c r="H12" s="372"/>
      <c r="I12" s="372"/>
      <c r="J12" s="372"/>
      <c r="K12" s="372"/>
      <c r="L12" s="372"/>
    </row>
    <row r="13" spans="1:12" x14ac:dyDescent="0.25">
      <c r="A13" s="424" t="s">
        <v>510</v>
      </c>
      <c r="B13" s="424"/>
      <c r="C13" s="424"/>
      <c r="D13" s="424" t="s">
        <v>511</v>
      </c>
      <c r="E13" s="424"/>
      <c r="F13" s="424"/>
      <c r="G13" s="424" t="s">
        <v>512</v>
      </c>
      <c r="H13" s="424"/>
      <c r="I13" s="424"/>
      <c r="J13" s="424" t="s">
        <v>513</v>
      </c>
      <c r="K13" s="424"/>
      <c r="L13" s="424"/>
    </row>
    <row r="14" spans="1:12" x14ac:dyDescent="0.25">
      <c r="A14" s="372"/>
      <c r="B14" s="372"/>
      <c r="C14" s="372"/>
      <c r="D14" s="372"/>
      <c r="E14" s="372"/>
      <c r="F14" s="372"/>
      <c r="G14" s="372"/>
      <c r="H14" s="372"/>
      <c r="I14" s="372"/>
      <c r="J14" s="372"/>
      <c r="K14" s="372"/>
      <c r="L14" s="372"/>
    </row>
    <row r="15" spans="1:12" x14ac:dyDescent="0.25">
      <c r="A15" s="372"/>
      <c r="B15" s="372"/>
      <c r="C15" s="372"/>
      <c r="D15" s="372"/>
      <c r="E15" s="372"/>
      <c r="F15" s="372"/>
      <c r="G15" s="372"/>
      <c r="H15" s="372"/>
      <c r="I15" s="372"/>
      <c r="J15" s="372"/>
      <c r="K15" s="372"/>
      <c r="L15" s="372"/>
    </row>
    <row r="16" spans="1:12" x14ac:dyDescent="0.25">
      <c r="A16" s="372"/>
      <c r="B16" s="372"/>
      <c r="C16" s="372"/>
      <c r="D16" s="372"/>
      <c r="E16" s="372"/>
      <c r="F16" s="372"/>
      <c r="G16" s="372"/>
      <c r="H16" s="372"/>
      <c r="I16" s="372"/>
      <c r="J16" s="372"/>
      <c r="K16" s="372"/>
      <c r="L16" s="372"/>
    </row>
    <row r="17" spans="1:12" x14ac:dyDescent="0.25">
      <c r="A17" s="372"/>
      <c r="B17" s="372"/>
      <c r="C17" s="372"/>
      <c r="D17" s="372"/>
      <c r="E17" s="372"/>
      <c r="F17" s="372"/>
      <c r="G17" s="372"/>
      <c r="H17" s="372"/>
      <c r="I17" s="372"/>
      <c r="J17" s="372"/>
      <c r="K17" s="372"/>
      <c r="L17" s="372"/>
    </row>
    <row r="18" spans="1:12" x14ac:dyDescent="0.25">
      <c r="A18" s="372"/>
      <c r="B18" s="372"/>
      <c r="C18" s="372"/>
      <c r="D18" s="372"/>
      <c r="E18" s="372"/>
      <c r="F18" s="372"/>
      <c r="G18" s="372"/>
      <c r="H18" s="372"/>
      <c r="I18" s="372"/>
      <c r="J18" s="372"/>
      <c r="K18" s="372"/>
      <c r="L18" s="372"/>
    </row>
    <row r="19" spans="1:12" x14ac:dyDescent="0.25">
      <c r="A19" s="372"/>
      <c r="B19" s="372"/>
      <c r="C19" s="372"/>
      <c r="D19" s="372"/>
      <c r="E19" s="372"/>
      <c r="F19" s="372"/>
      <c r="G19" s="372"/>
      <c r="H19" s="372"/>
      <c r="I19" s="372"/>
      <c r="J19" s="372"/>
      <c r="K19" s="372"/>
      <c r="L19" s="372"/>
    </row>
    <row r="20" spans="1:12" x14ac:dyDescent="0.25">
      <c r="A20" s="372"/>
      <c r="B20" s="372"/>
      <c r="C20" s="372"/>
      <c r="D20" s="372"/>
      <c r="E20" s="372"/>
      <c r="F20" s="372"/>
      <c r="G20" s="372"/>
      <c r="H20" s="372"/>
      <c r="I20" s="372"/>
      <c r="J20" s="372"/>
      <c r="K20" s="372"/>
      <c r="L20" s="372"/>
    </row>
    <row r="21" spans="1:12" x14ac:dyDescent="0.25">
      <c r="A21" s="372"/>
      <c r="B21" s="372"/>
      <c r="C21" s="372"/>
      <c r="D21" s="372"/>
      <c r="E21" s="372"/>
      <c r="F21" s="372"/>
      <c r="G21" s="372"/>
      <c r="H21" s="372"/>
      <c r="I21" s="372"/>
      <c r="J21" s="372"/>
      <c r="K21" s="372"/>
      <c r="L21" s="372"/>
    </row>
    <row r="22" spans="1:12" x14ac:dyDescent="0.25">
      <c r="A22" s="372"/>
      <c r="B22" s="372"/>
      <c r="C22" s="372"/>
      <c r="D22" s="372"/>
      <c r="E22" s="372"/>
      <c r="F22" s="372"/>
      <c r="G22" s="372"/>
      <c r="H22" s="372"/>
      <c r="I22" s="372"/>
      <c r="J22" s="372"/>
      <c r="K22" s="372"/>
      <c r="L22" s="372"/>
    </row>
    <row r="23" spans="1:12" x14ac:dyDescent="0.25">
      <c r="A23" s="372"/>
      <c r="B23" s="372"/>
      <c r="C23" s="372"/>
      <c r="D23" s="372"/>
      <c r="E23" s="372"/>
      <c r="F23" s="372"/>
      <c r="G23" s="372"/>
      <c r="H23" s="372"/>
      <c r="I23" s="372"/>
      <c r="J23" s="372"/>
      <c r="K23" s="372"/>
      <c r="L23" s="372"/>
    </row>
    <row r="24" spans="1:12" x14ac:dyDescent="0.25">
      <c r="A24" s="424" t="s">
        <v>514</v>
      </c>
      <c r="B24" s="424"/>
      <c r="C24" s="424"/>
      <c r="D24" s="424" t="s">
        <v>515</v>
      </c>
      <c r="E24" s="424"/>
      <c r="F24" s="424"/>
      <c r="G24" s="424" t="s">
        <v>519</v>
      </c>
      <c r="H24" s="424"/>
      <c r="I24" s="424"/>
      <c r="J24" s="424" t="s">
        <v>520</v>
      </c>
      <c r="K24" s="424"/>
      <c r="L24" s="424"/>
    </row>
    <row r="25" spans="1:12" x14ac:dyDescent="0.25">
      <c r="A25" s="372"/>
      <c r="B25" s="372"/>
      <c r="C25" s="372"/>
      <c r="D25" s="372"/>
      <c r="E25" s="372"/>
      <c r="F25" s="372"/>
      <c r="G25" s="372"/>
      <c r="H25" s="372"/>
      <c r="I25" s="372"/>
      <c r="J25" s="372"/>
      <c r="K25" s="372"/>
      <c r="L25" s="372"/>
    </row>
    <row r="26" spans="1:12" x14ac:dyDescent="0.25">
      <c r="A26" s="372"/>
      <c r="B26" s="372"/>
      <c r="C26" s="372"/>
      <c r="D26" s="372"/>
      <c r="E26" s="372"/>
      <c r="F26" s="372"/>
      <c r="G26" s="372"/>
      <c r="H26" s="372"/>
      <c r="I26" s="372"/>
      <c r="J26" s="372"/>
      <c r="K26" s="372"/>
      <c r="L26" s="372"/>
    </row>
    <row r="27" spans="1:12" x14ac:dyDescent="0.25">
      <c r="A27" s="372"/>
      <c r="B27" s="372"/>
      <c r="C27" s="372"/>
      <c r="D27" s="372"/>
      <c r="E27" s="372"/>
      <c r="F27" s="372"/>
      <c r="G27" s="372"/>
      <c r="H27" s="372"/>
      <c r="I27" s="372"/>
      <c r="J27" s="372"/>
      <c r="K27" s="372"/>
      <c r="L27" s="372"/>
    </row>
    <row r="28" spans="1:12" x14ac:dyDescent="0.25">
      <c r="A28" s="372"/>
      <c r="B28" s="372"/>
      <c r="C28" s="372"/>
      <c r="D28" s="372"/>
      <c r="E28" s="372"/>
      <c r="F28" s="372"/>
      <c r="G28" s="372"/>
      <c r="H28" s="372"/>
      <c r="I28" s="372"/>
      <c r="J28" s="372"/>
      <c r="K28" s="372"/>
      <c r="L28" s="372"/>
    </row>
    <row r="29" spans="1:12" x14ac:dyDescent="0.25">
      <c r="A29" s="372"/>
      <c r="B29" s="372"/>
      <c r="C29" s="372"/>
      <c r="D29" s="372"/>
      <c r="E29" s="372"/>
      <c r="F29" s="372"/>
      <c r="G29" s="372"/>
      <c r="H29" s="372"/>
      <c r="I29" s="372"/>
      <c r="J29" s="372"/>
      <c r="K29" s="372"/>
      <c r="L29" s="372"/>
    </row>
    <row r="30" spans="1:12" x14ac:dyDescent="0.25">
      <c r="A30" s="372"/>
      <c r="B30" s="372"/>
      <c r="C30" s="372"/>
      <c r="D30" s="372"/>
      <c r="E30" s="372"/>
      <c r="F30" s="372"/>
      <c r="G30" s="372"/>
      <c r="H30" s="372"/>
      <c r="I30" s="372"/>
      <c r="J30" s="372"/>
      <c r="K30" s="372"/>
      <c r="L30" s="372"/>
    </row>
    <row r="31" spans="1:12" x14ac:dyDescent="0.25">
      <c r="A31" s="372"/>
      <c r="B31" s="372"/>
      <c r="C31" s="372"/>
      <c r="D31" s="372"/>
      <c r="E31" s="372"/>
      <c r="F31" s="372"/>
      <c r="G31" s="372"/>
      <c r="H31" s="372"/>
      <c r="I31" s="372"/>
      <c r="J31" s="372"/>
      <c r="K31" s="372"/>
      <c r="L31" s="372"/>
    </row>
    <row r="32" spans="1:12" x14ac:dyDescent="0.25">
      <c r="A32" s="372"/>
      <c r="B32" s="372"/>
      <c r="C32" s="372"/>
      <c r="D32" s="372"/>
      <c r="E32" s="372"/>
      <c r="F32" s="372"/>
      <c r="G32" s="372"/>
      <c r="H32" s="372"/>
      <c r="I32" s="372"/>
      <c r="J32" s="372"/>
      <c r="K32" s="372"/>
      <c r="L32" s="372"/>
    </row>
    <row r="33" spans="1:12" x14ac:dyDescent="0.25">
      <c r="A33" s="372"/>
      <c r="B33" s="372"/>
      <c r="C33" s="372"/>
      <c r="D33" s="372"/>
      <c r="E33" s="372"/>
      <c r="F33" s="372"/>
      <c r="G33" s="372"/>
      <c r="H33" s="372"/>
      <c r="I33" s="372"/>
      <c r="J33" s="372"/>
      <c r="K33" s="372"/>
      <c r="L33" s="372"/>
    </row>
    <row r="34" spans="1:12" x14ac:dyDescent="0.25">
      <c r="A34" s="372"/>
      <c r="B34" s="372"/>
      <c r="C34" s="372"/>
      <c r="D34" s="372"/>
      <c r="E34" s="372"/>
      <c r="F34" s="372"/>
      <c r="G34" s="372"/>
      <c r="H34" s="372"/>
      <c r="I34" s="372"/>
      <c r="J34" s="372"/>
      <c r="K34" s="372"/>
      <c r="L34" s="372"/>
    </row>
    <row r="35" spans="1:12" x14ac:dyDescent="0.25">
      <c r="A35" s="424" t="s">
        <v>521</v>
      </c>
      <c r="B35" s="424"/>
      <c r="C35" s="424"/>
      <c r="D35" s="424" t="s">
        <v>522</v>
      </c>
      <c r="E35" s="424"/>
      <c r="F35" s="424"/>
      <c r="G35" s="424" t="s">
        <v>520</v>
      </c>
      <c r="H35" s="424"/>
      <c r="I35" s="424"/>
      <c r="J35" s="424" t="s">
        <v>523</v>
      </c>
      <c r="K35" s="424"/>
      <c r="L35" s="424"/>
    </row>
    <row r="36" spans="1:12" x14ac:dyDescent="0.25">
      <c r="A36" s="372"/>
      <c r="B36" s="372"/>
      <c r="C36" s="372"/>
      <c r="D36" s="372"/>
      <c r="E36" s="372"/>
      <c r="F36" s="372"/>
      <c r="G36" s="372"/>
      <c r="H36" s="372"/>
      <c r="I36" s="372"/>
      <c r="J36" s="372"/>
      <c r="K36" s="372"/>
      <c r="L36" s="372"/>
    </row>
    <row r="37" spans="1:12" x14ac:dyDescent="0.25">
      <c r="A37" s="372"/>
      <c r="B37" s="372"/>
      <c r="C37" s="372"/>
      <c r="D37" s="372"/>
      <c r="E37" s="372"/>
      <c r="F37" s="372"/>
      <c r="G37" s="372"/>
      <c r="H37" s="372"/>
      <c r="I37" s="372"/>
      <c r="J37" s="372"/>
      <c r="K37" s="372"/>
      <c r="L37" s="372"/>
    </row>
    <row r="38" spans="1:12" x14ac:dyDescent="0.25">
      <c r="A38" s="372"/>
      <c r="B38" s="372"/>
      <c r="C38" s="372"/>
      <c r="D38" s="372"/>
      <c r="E38" s="372"/>
      <c r="F38" s="372"/>
      <c r="G38" s="372"/>
      <c r="H38" s="372"/>
      <c r="I38" s="372"/>
      <c r="J38" s="372"/>
      <c r="K38" s="372"/>
      <c r="L38" s="372"/>
    </row>
    <row r="39" spans="1:12" x14ac:dyDescent="0.25">
      <c r="A39" s="372"/>
      <c r="B39" s="372"/>
      <c r="C39" s="372"/>
      <c r="D39" s="372"/>
      <c r="E39" s="372"/>
      <c r="F39" s="372"/>
      <c r="G39" s="372"/>
      <c r="H39" s="372"/>
      <c r="I39" s="372"/>
      <c r="J39" s="372"/>
      <c r="K39" s="372"/>
      <c r="L39" s="372"/>
    </row>
    <row r="40" spans="1:12" x14ac:dyDescent="0.25">
      <c r="A40" s="372"/>
      <c r="B40" s="372"/>
      <c r="C40" s="372"/>
      <c r="D40" s="372"/>
      <c r="E40" s="372"/>
      <c r="F40" s="372"/>
      <c r="G40" s="372"/>
      <c r="H40" s="372"/>
      <c r="I40" s="372"/>
      <c r="J40" s="372"/>
      <c r="K40" s="372"/>
      <c r="L40" s="372"/>
    </row>
    <row r="41" spans="1:12" x14ac:dyDescent="0.25">
      <c r="A41" s="372"/>
      <c r="B41" s="372"/>
      <c r="C41" s="372"/>
      <c r="D41" s="372"/>
      <c r="E41" s="372"/>
      <c r="F41" s="372"/>
      <c r="G41" s="372"/>
      <c r="H41" s="372"/>
      <c r="I41" s="372"/>
      <c r="J41" s="372"/>
      <c r="K41" s="372"/>
      <c r="L41" s="372"/>
    </row>
    <row r="42" spans="1:12" x14ac:dyDescent="0.25">
      <c r="A42" s="372"/>
      <c r="B42" s="372"/>
      <c r="C42" s="372"/>
      <c r="D42" s="372"/>
      <c r="E42" s="372"/>
      <c r="F42" s="372"/>
      <c r="G42" s="372"/>
      <c r="H42" s="372"/>
      <c r="I42" s="372"/>
      <c r="J42" s="372"/>
      <c r="K42" s="372"/>
      <c r="L42" s="372"/>
    </row>
    <row r="43" spans="1:12" x14ac:dyDescent="0.25">
      <c r="A43" s="372"/>
      <c r="B43" s="372"/>
      <c r="C43" s="372"/>
      <c r="D43" s="372"/>
      <c r="E43" s="372"/>
      <c r="F43" s="372"/>
      <c r="G43" s="372"/>
      <c r="H43" s="372"/>
      <c r="I43" s="372"/>
      <c r="J43" s="372"/>
      <c r="K43" s="372"/>
      <c r="L43" s="372"/>
    </row>
    <row r="44" spans="1:12" x14ac:dyDescent="0.25">
      <c r="A44" s="372"/>
      <c r="B44" s="372"/>
      <c r="C44" s="372"/>
      <c r="D44" s="372"/>
      <c r="E44" s="372"/>
      <c r="F44" s="372"/>
      <c r="G44" s="372"/>
      <c r="H44" s="372"/>
      <c r="I44" s="372"/>
      <c r="J44" s="372"/>
      <c r="K44" s="372"/>
      <c r="L44" s="372"/>
    </row>
    <row r="45" spans="1:12" x14ac:dyDescent="0.25">
      <c r="A45" s="372"/>
      <c r="B45" s="372"/>
      <c r="C45" s="372"/>
      <c r="D45" s="372"/>
      <c r="E45" s="372"/>
      <c r="F45" s="372"/>
      <c r="G45" s="372"/>
      <c r="H45" s="372"/>
      <c r="I45" s="372"/>
      <c r="J45" s="372"/>
      <c r="K45" s="372"/>
      <c r="L45" s="372"/>
    </row>
    <row r="46" spans="1:12" x14ac:dyDescent="0.25">
      <c r="A46" s="424" t="s">
        <v>524</v>
      </c>
      <c r="B46" s="424"/>
      <c r="C46" s="424"/>
      <c r="D46" s="424" t="s">
        <v>525</v>
      </c>
      <c r="E46" s="424"/>
      <c r="F46" s="424"/>
      <c r="G46" s="424" t="s">
        <v>526</v>
      </c>
      <c r="H46" s="424"/>
      <c r="I46" s="424"/>
      <c r="J46" s="424" t="s">
        <v>516</v>
      </c>
      <c r="K46" s="424"/>
      <c r="L46" s="424"/>
    </row>
    <row r="47" spans="1:12" x14ac:dyDescent="0.25">
      <c r="A47" s="372"/>
      <c r="B47" s="372"/>
      <c r="C47" s="372"/>
      <c r="D47" s="372"/>
      <c r="E47" s="372"/>
      <c r="F47" s="372"/>
      <c r="G47" s="372"/>
      <c r="H47" s="372"/>
      <c r="I47" s="372"/>
      <c r="J47" s="372"/>
      <c r="K47" s="372"/>
      <c r="L47" s="372"/>
    </row>
    <row r="48" spans="1:12" x14ac:dyDescent="0.25">
      <c r="A48" s="372"/>
      <c r="B48" s="372"/>
      <c r="C48" s="372"/>
      <c r="D48" s="372"/>
      <c r="E48" s="372"/>
      <c r="F48" s="372"/>
      <c r="G48" s="372"/>
      <c r="H48" s="372"/>
      <c r="I48" s="372"/>
      <c r="J48" s="372"/>
      <c r="K48" s="372"/>
      <c r="L48" s="372"/>
    </row>
    <row r="49" spans="1:12" x14ac:dyDescent="0.25">
      <c r="A49" s="372"/>
      <c r="B49" s="372"/>
      <c r="C49" s="372"/>
      <c r="D49" s="372"/>
      <c r="E49" s="372"/>
      <c r="F49" s="372"/>
      <c r="G49" s="372"/>
      <c r="H49" s="372"/>
      <c r="I49" s="372"/>
      <c r="J49" s="372"/>
      <c r="K49" s="372"/>
      <c r="L49" s="372"/>
    </row>
    <row r="50" spans="1:12" x14ac:dyDescent="0.25">
      <c r="A50" s="372"/>
      <c r="B50" s="372"/>
      <c r="C50" s="372"/>
      <c r="D50" s="372"/>
      <c r="E50" s="372"/>
      <c r="F50" s="372"/>
      <c r="G50" s="372"/>
      <c r="H50" s="372"/>
      <c r="I50" s="372"/>
      <c r="J50" s="372"/>
      <c r="K50" s="372"/>
      <c r="L50" s="372"/>
    </row>
    <row r="51" spans="1:12" x14ac:dyDescent="0.25">
      <c r="A51" s="372"/>
      <c r="B51" s="372"/>
      <c r="C51" s="372"/>
      <c r="D51" s="372"/>
      <c r="E51" s="372"/>
      <c r="F51" s="372"/>
      <c r="G51" s="372"/>
      <c r="H51" s="372"/>
      <c r="I51" s="372"/>
      <c r="J51" s="372"/>
      <c r="K51" s="372"/>
      <c r="L51" s="372"/>
    </row>
    <row r="52" spans="1:12" x14ac:dyDescent="0.25">
      <c r="A52" s="372"/>
      <c r="B52" s="372"/>
      <c r="C52" s="372"/>
      <c r="D52" s="372"/>
      <c r="E52" s="372"/>
      <c r="F52" s="372"/>
      <c r="G52" s="372"/>
      <c r="H52" s="372"/>
      <c r="I52" s="372"/>
      <c r="J52" s="372"/>
      <c r="K52" s="372"/>
      <c r="L52" s="372"/>
    </row>
    <row r="53" spans="1:12" x14ac:dyDescent="0.25">
      <c r="A53" s="372"/>
      <c r="B53" s="372"/>
      <c r="C53" s="372"/>
      <c r="D53" s="372"/>
      <c r="E53" s="372"/>
      <c r="F53" s="372"/>
      <c r="G53" s="372"/>
      <c r="H53" s="372"/>
      <c r="I53" s="372"/>
      <c r="J53" s="372"/>
      <c r="K53" s="372"/>
      <c r="L53" s="372"/>
    </row>
    <row r="54" spans="1:12" x14ac:dyDescent="0.25">
      <c r="A54" s="372"/>
      <c r="B54" s="372"/>
      <c r="C54" s="372"/>
      <c r="D54" s="372"/>
      <c r="E54" s="372"/>
      <c r="F54" s="372"/>
      <c r="G54" s="372"/>
      <c r="H54" s="372"/>
      <c r="I54" s="372"/>
      <c r="J54" s="372"/>
      <c r="K54" s="372"/>
      <c r="L54" s="372"/>
    </row>
    <row r="55" spans="1:12" x14ac:dyDescent="0.25">
      <c r="A55" s="372"/>
      <c r="B55" s="372"/>
      <c r="C55" s="372"/>
      <c r="D55" s="372"/>
      <c r="E55" s="372"/>
      <c r="F55" s="372"/>
      <c r="G55" s="372"/>
      <c r="H55" s="372"/>
      <c r="I55" s="372"/>
      <c r="J55" s="372"/>
      <c r="K55" s="372"/>
      <c r="L55" s="372"/>
    </row>
    <row r="56" spans="1:12" x14ac:dyDescent="0.25">
      <c r="A56" s="372"/>
      <c r="B56" s="372"/>
      <c r="C56" s="372"/>
      <c r="D56" s="372"/>
      <c r="E56" s="372"/>
      <c r="F56" s="372"/>
      <c r="G56" s="372"/>
      <c r="H56" s="372"/>
      <c r="I56" s="372"/>
      <c r="J56" s="372"/>
      <c r="K56" s="372"/>
      <c r="L56" s="372"/>
    </row>
    <row r="57" spans="1:12" x14ac:dyDescent="0.25">
      <c r="A57" s="424" t="s">
        <v>517</v>
      </c>
      <c r="B57" s="424"/>
      <c r="C57" s="424"/>
      <c r="D57" s="424" t="s">
        <v>527</v>
      </c>
      <c r="E57" s="424"/>
      <c r="F57" s="424"/>
      <c r="G57" s="424" t="s">
        <v>528</v>
      </c>
      <c r="H57" s="424"/>
      <c r="I57" s="424"/>
      <c r="J57" s="424" t="s">
        <v>529</v>
      </c>
      <c r="K57" s="424"/>
      <c r="L57" s="424"/>
    </row>
    <row r="58" spans="1:12" x14ac:dyDescent="0.25">
      <c r="A58" s="372"/>
      <c r="B58" s="372"/>
      <c r="C58" s="372"/>
      <c r="D58" s="372"/>
      <c r="E58" s="372"/>
      <c r="F58" s="372"/>
      <c r="G58" s="372"/>
      <c r="H58" s="372"/>
      <c r="I58" s="372"/>
      <c r="J58" s="372"/>
      <c r="K58" s="372"/>
      <c r="L58" s="372"/>
    </row>
    <row r="59" spans="1:12" x14ac:dyDescent="0.25">
      <c r="A59" s="372"/>
      <c r="B59" s="372"/>
      <c r="C59" s="372"/>
      <c r="D59" s="372"/>
      <c r="E59" s="372"/>
      <c r="F59" s="372"/>
      <c r="G59" s="372"/>
      <c r="H59" s="372"/>
      <c r="I59" s="372"/>
      <c r="J59" s="372"/>
      <c r="K59" s="372"/>
      <c r="L59" s="372"/>
    </row>
    <row r="60" spans="1:12" x14ac:dyDescent="0.25">
      <c r="A60" s="372"/>
      <c r="B60" s="372"/>
      <c r="C60" s="372"/>
      <c r="D60" s="372"/>
      <c r="E60" s="372"/>
      <c r="F60" s="372"/>
      <c r="G60" s="372"/>
      <c r="H60" s="372"/>
      <c r="I60" s="372"/>
      <c r="J60" s="372"/>
      <c r="K60" s="372"/>
      <c r="L60" s="372"/>
    </row>
    <row r="61" spans="1:12" x14ac:dyDescent="0.25">
      <c r="A61" s="372"/>
      <c r="B61" s="372"/>
      <c r="C61" s="372"/>
      <c r="D61" s="372"/>
      <c r="E61" s="372"/>
      <c r="F61" s="372"/>
      <c r="G61" s="372"/>
      <c r="H61" s="372"/>
      <c r="I61" s="372"/>
      <c r="J61" s="372"/>
      <c r="K61" s="372"/>
      <c r="L61" s="372"/>
    </row>
    <row r="62" spans="1:12" x14ac:dyDescent="0.25">
      <c r="A62" s="372"/>
      <c r="B62" s="372"/>
      <c r="C62" s="372"/>
      <c r="D62" s="372"/>
      <c r="E62" s="372"/>
      <c r="F62" s="372"/>
      <c r="G62" s="372"/>
      <c r="H62" s="372"/>
      <c r="I62" s="372"/>
      <c r="J62" s="372"/>
      <c r="K62" s="372"/>
      <c r="L62" s="372"/>
    </row>
    <row r="63" spans="1:12" x14ac:dyDescent="0.25">
      <c r="A63" s="372"/>
      <c r="B63" s="372"/>
      <c r="C63" s="372"/>
      <c r="D63" s="372"/>
      <c r="E63" s="372"/>
      <c r="F63" s="372"/>
      <c r="G63" s="372"/>
      <c r="H63" s="372"/>
      <c r="I63" s="372"/>
      <c r="J63" s="372"/>
      <c r="K63" s="372"/>
      <c r="L63" s="372"/>
    </row>
    <row r="64" spans="1:12" x14ac:dyDescent="0.25">
      <c r="A64" s="372"/>
      <c r="B64" s="372"/>
      <c r="C64" s="372"/>
      <c r="D64" s="372"/>
      <c r="E64" s="372"/>
      <c r="F64" s="372"/>
      <c r="G64" s="372"/>
      <c r="H64" s="372"/>
      <c r="I64" s="372"/>
      <c r="J64" s="372"/>
      <c r="K64" s="372"/>
      <c r="L64" s="372"/>
    </row>
    <row r="65" spans="1:12" x14ac:dyDescent="0.25">
      <c r="A65" s="372"/>
      <c r="B65" s="372"/>
      <c r="C65" s="372"/>
      <c r="D65" s="372"/>
      <c r="E65" s="372"/>
      <c r="F65" s="372"/>
      <c r="G65" s="372"/>
      <c r="H65" s="372"/>
      <c r="I65" s="372"/>
      <c r="J65" s="372"/>
      <c r="K65" s="372"/>
      <c r="L65" s="372"/>
    </row>
    <row r="66" spans="1:12" x14ac:dyDescent="0.25">
      <c r="A66" s="372"/>
      <c r="B66" s="372"/>
      <c r="C66" s="372"/>
      <c r="D66" s="372"/>
      <c r="E66" s="372"/>
      <c r="F66" s="372"/>
      <c r="G66" s="372"/>
      <c r="H66" s="372"/>
      <c r="I66" s="372"/>
      <c r="J66" s="372"/>
      <c r="K66" s="372"/>
      <c r="L66" s="372"/>
    </row>
    <row r="67" spans="1:12" x14ac:dyDescent="0.25">
      <c r="A67" s="372"/>
      <c r="B67" s="372"/>
      <c r="C67" s="372"/>
      <c r="D67" s="372"/>
      <c r="E67" s="372"/>
      <c r="F67" s="372"/>
      <c r="G67" s="372"/>
      <c r="H67" s="372"/>
      <c r="I67" s="372"/>
      <c r="J67" s="372"/>
      <c r="K67" s="372"/>
      <c r="L67" s="372"/>
    </row>
    <row r="68" spans="1:12" x14ac:dyDescent="0.25">
      <c r="A68" s="424" t="s">
        <v>530</v>
      </c>
      <c r="B68" s="424"/>
      <c r="C68" s="424"/>
      <c r="D68" s="424" t="s">
        <v>531</v>
      </c>
      <c r="E68" s="424"/>
      <c r="F68" s="424"/>
      <c r="G68" s="424" t="s">
        <v>532</v>
      </c>
      <c r="H68" s="424"/>
      <c r="I68" s="424"/>
      <c r="J68" s="424" t="s">
        <v>533</v>
      </c>
      <c r="K68" s="424"/>
      <c r="L68" s="424"/>
    </row>
    <row r="69" spans="1:12" x14ac:dyDescent="0.25">
      <c r="A69" s="372"/>
      <c r="B69" s="372"/>
      <c r="C69" s="372"/>
      <c r="D69" s="372"/>
      <c r="E69" s="372"/>
      <c r="F69" s="372"/>
      <c r="G69" s="372"/>
      <c r="H69" s="372"/>
      <c r="I69" s="372"/>
      <c r="J69" s="372"/>
      <c r="K69" s="372"/>
      <c r="L69" s="372"/>
    </row>
    <row r="70" spans="1:12" x14ac:dyDescent="0.25">
      <c r="A70" s="372"/>
      <c r="B70" s="372"/>
      <c r="C70" s="372"/>
      <c r="D70" s="372"/>
      <c r="E70" s="372"/>
      <c r="F70" s="372"/>
      <c r="G70" s="372"/>
      <c r="H70" s="372"/>
      <c r="I70" s="372"/>
      <c r="J70" s="372"/>
      <c r="K70" s="372"/>
      <c r="L70" s="372"/>
    </row>
    <row r="71" spans="1:12" x14ac:dyDescent="0.25">
      <c r="A71" s="372"/>
      <c r="B71" s="372"/>
      <c r="C71" s="372"/>
      <c r="D71" s="372"/>
      <c r="E71" s="372"/>
      <c r="F71" s="372"/>
      <c r="G71" s="372"/>
      <c r="H71" s="372"/>
      <c r="I71" s="372"/>
      <c r="J71" s="372"/>
      <c r="K71" s="372"/>
      <c r="L71" s="372"/>
    </row>
    <row r="72" spans="1:12" x14ac:dyDescent="0.25">
      <c r="A72" s="372"/>
      <c r="B72" s="372"/>
      <c r="C72" s="372"/>
      <c r="D72" s="372"/>
      <c r="E72" s="372"/>
      <c r="F72" s="372"/>
      <c r="G72" s="372"/>
      <c r="H72" s="372"/>
      <c r="I72" s="372"/>
      <c r="J72" s="372"/>
      <c r="K72" s="372"/>
      <c r="L72" s="372"/>
    </row>
    <row r="73" spans="1:12" x14ac:dyDescent="0.25">
      <c r="A73" s="372"/>
      <c r="B73" s="372"/>
      <c r="C73" s="372"/>
      <c r="D73" s="372"/>
      <c r="E73" s="372"/>
      <c r="F73" s="372"/>
      <c r="G73" s="372"/>
      <c r="H73" s="372"/>
      <c r="I73" s="372"/>
      <c r="J73" s="372"/>
      <c r="K73" s="372"/>
      <c r="L73" s="372"/>
    </row>
    <row r="74" spans="1:12" x14ac:dyDescent="0.25">
      <c r="A74" s="372"/>
      <c r="B74" s="372"/>
      <c r="C74" s="372"/>
      <c r="D74" s="372"/>
      <c r="E74" s="372"/>
      <c r="F74" s="372"/>
      <c r="G74" s="372"/>
      <c r="H74" s="372"/>
      <c r="I74" s="372"/>
      <c r="J74" s="372"/>
      <c r="K74" s="372"/>
      <c r="L74" s="372"/>
    </row>
    <row r="75" spans="1:12" x14ac:dyDescent="0.25">
      <c r="A75" s="372"/>
      <c r="B75" s="372"/>
      <c r="C75" s="372"/>
      <c r="D75" s="372"/>
      <c r="E75" s="372"/>
      <c r="F75" s="372"/>
      <c r="G75" s="372"/>
      <c r="H75" s="372"/>
      <c r="I75" s="372"/>
      <c r="J75" s="372"/>
      <c r="K75" s="372"/>
      <c r="L75" s="372"/>
    </row>
    <row r="76" spans="1:12" x14ac:dyDescent="0.25">
      <c r="A76" s="372"/>
      <c r="B76" s="372"/>
      <c r="C76" s="372"/>
      <c r="D76" s="372"/>
      <c r="E76" s="372"/>
      <c r="F76" s="372"/>
      <c r="G76" s="372"/>
      <c r="H76" s="372"/>
      <c r="I76" s="372"/>
      <c r="J76" s="372"/>
      <c r="K76" s="372"/>
      <c r="L76" s="372"/>
    </row>
    <row r="77" spans="1:12" x14ac:dyDescent="0.25">
      <c r="A77" s="372"/>
      <c r="B77" s="372"/>
      <c r="C77" s="372"/>
      <c r="D77" s="372"/>
      <c r="E77" s="372"/>
      <c r="F77" s="372"/>
      <c r="G77" s="372"/>
      <c r="H77" s="372"/>
      <c r="I77" s="372"/>
      <c r="J77" s="372"/>
      <c r="K77" s="372"/>
      <c r="L77" s="372"/>
    </row>
    <row r="78" spans="1:12" x14ac:dyDescent="0.25">
      <c r="A78" s="372"/>
      <c r="B78" s="372"/>
      <c r="C78" s="372"/>
      <c r="D78" s="372"/>
      <c r="E78" s="372"/>
      <c r="F78" s="372"/>
      <c r="G78" s="372"/>
      <c r="H78" s="372"/>
      <c r="I78" s="372"/>
      <c r="J78" s="372"/>
      <c r="K78" s="372"/>
      <c r="L78" s="372"/>
    </row>
    <row r="79" spans="1:12" x14ac:dyDescent="0.25">
      <c r="A79" s="424" t="s">
        <v>534</v>
      </c>
      <c r="B79" s="424"/>
      <c r="C79" s="424"/>
      <c r="D79" s="424" t="s">
        <v>535</v>
      </c>
      <c r="E79" s="424"/>
      <c r="F79" s="424"/>
      <c r="G79" s="424" t="s">
        <v>532</v>
      </c>
      <c r="H79" s="424"/>
      <c r="I79" s="424"/>
      <c r="J79" s="424" t="s">
        <v>536</v>
      </c>
      <c r="K79" s="424"/>
      <c r="L79" s="424"/>
    </row>
    <row r="80" spans="1:12" x14ac:dyDescent="0.25">
      <c r="A80" s="372"/>
      <c r="B80" s="372"/>
      <c r="C80" s="372"/>
      <c r="D80" s="372"/>
      <c r="E80" s="372"/>
      <c r="F80" s="372"/>
      <c r="G80" s="372"/>
      <c r="H80" s="372"/>
      <c r="I80" s="372"/>
      <c r="J80" s="372"/>
      <c r="K80" s="372"/>
      <c r="L80" s="372"/>
    </row>
    <row r="81" spans="1:12" x14ac:dyDescent="0.25">
      <c r="A81" s="372"/>
      <c r="B81" s="372"/>
      <c r="C81" s="372"/>
      <c r="D81" s="372"/>
      <c r="E81" s="372"/>
      <c r="F81" s="372"/>
      <c r="G81" s="372"/>
      <c r="H81" s="372"/>
      <c r="I81" s="372"/>
      <c r="J81" s="372"/>
      <c r="K81" s="372"/>
      <c r="L81" s="372"/>
    </row>
    <row r="82" spans="1:12" x14ac:dyDescent="0.25">
      <c r="A82" s="372"/>
      <c r="B82" s="372"/>
      <c r="C82" s="372"/>
      <c r="D82" s="372"/>
      <c r="E82" s="372"/>
      <c r="F82" s="372"/>
      <c r="G82" s="372"/>
      <c r="H82" s="372"/>
      <c r="I82" s="372"/>
      <c r="J82" s="372"/>
      <c r="K82" s="372"/>
      <c r="L82" s="372"/>
    </row>
    <row r="83" spans="1:12" x14ac:dyDescent="0.25">
      <c r="A83" s="372"/>
      <c r="B83" s="372"/>
      <c r="C83" s="372"/>
      <c r="D83" s="372"/>
      <c r="E83" s="372"/>
      <c r="F83" s="372"/>
      <c r="G83" s="372"/>
      <c r="H83" s="372"/>
      <c r="I83" s="372"/>
      <c r="J83" s="372"/>
      <c r="K83" s="372"/>
      <c r="L83" s="372"/>
    </row>
    <row r="84" spans="1:12" x14ac:dyDescent="0.25">
      <c r="A84" s="372"/>
      <c r="B84" s="372"/>
      <c r="C84" s="372"/>
      <c r="D84" s="372"/>
      <c r="E84" s="372"/>
      <c r="F84" s="372"/>
      <c r="G84" s="372"/>
      <c r="H84" s="372"/>
      <c r="I84" s="372"/>
      <c r="J84" s="372"/>
      <c r="K84" s="372"/>
      <c r="L84" s="372"/>
    </row>
    <row r="85" spans="1:12" x14ac:dyDescent="0.25">
      <c r="A85" s="372"/>
      <c r="B85" s="372"/>
      <c r="C85" s="372"/>
      <c r="D85" s="372"/>
      <c r="E85" s="372"/>
      <c r="F85" s="372"/>
      <c r="G85" s="372"/>
      <c r="H85" s="372"/>
      <c r="I85" s="372"/>
      <c r="J85" s="372"/>
      <c r="K85" s="372"/>
      <c r="L85" s="372"/>
    </row>
    <row r="86" spans="1:12" x14ac:dyDescent="0.25">
      <c r="A86" s="372"/>
      <c r="B86" s="372"/>
      <c r="C86" s="372"/>
      <c r="D86" s="372"/>
      <c r="E86" s="372"/>
      <c r="F86" s="372"/>
      <c r="G86" s="372"/>
      <c r="H86" s="372"/>
      <c r="I86" s="372"/>
      <c r="J86" s="372"/>
      <c r="K86" s="372"/>
      <c r="L86" s="372"/>
    </row>
    <row r="87" spans="1:12" x14ac:dyDescent="0.25">
      <c r="A87" s="372"/>
      <c r="B87" s="372"/>
      <c r="C87" s="372"/>
      <c r="D87" s="372"/>
      <c r="E87" s="372"/>
      <c r="F87" s="372"/>
      <c r="G87" s="372"/>
      <c r="H87" s="372"/>
      <c r="I87" s="372"/>
      <c r="J87" s="372"/>
      <c r="K87" s="372"/>
      <c r="L87" s="372"/>
    </row>
    <row r="88" spans="1:12" x14ac:dyDescent="0.25">
      <c r="A88" s="372"/>
      <c r="B88" s="372"/>
      <c r="C88" s="372"/>
      <c r="D88" s="372"/>
      <c r="E88" s="372"/>
      <c r="F88" s="372"/>
      <c r="G88" s="372"/>
      <c r="H88" s="372"/>
      <c r="I88" s="372"/>
      <c r="J88" s="372"/>
      <c r="K88" s="372"/>
      <c r="L88" s="372"/>
    </row>
    <row r="89" spans="1:12" x14ac:dyDescent="0.25">
      <c r="A89" s="372"/>
      <c r="B89" s="372"/>
      <c r="C89" s="372"/>
      <c r="D89" s="372"/>
      <c r="E89" s="372"/>
      <c r="F89" s="372"/>
      <c r="G89" s="372"/>
      <c r="H89" s="372"/>
      <c r="I89" s="372"/>
      <c r="J89" s="372"/>
      <c r="K89" s="372"/>
      <c r="L89" s="372"/>
    </row>
    <row r="90" spans="1:12" x14ac:dyDescent="0.25">
      <c r="A90" s="424" t="s">
        <v>518</v>
      </c>
      <c r="B90" s="424"/>
      <c r="C90" s="424"/>
      <c r="D90" s="424" t="s">
        <v>518</v>
      </c>
      <c r="E90" s="424"/>
      <c r="F90" s="424"/>
      <c r="G90" s="366"/>
      <c r="H90" s="366"/>
      <c r="I90" s="366"/>
      <c r="J90" s="366"/>
      <c r="K90" s="366"/>
      <c r="L90" s="366"/>
    </row>
  </sheetData>
  <mergeCells count="65">
    <mergeCell ref="A90:C90"/>
    <mergeCell ref="D90:F90"/>
    <mergeCell ref="G90:I90"/>
    <mergeCell ref="J90:L90"/>
    <mergeCell ref="A79:C79"/>
    <mergeCell ref="D79:F79"/>
    <mergeCell ref="G79:I79"/>
    <mergeCell ref="J79:L79"/>
    <mergeCell ref="A80:C89"/>
    <mergeCell ref="D80:F89"/>
    <mergeCell ref="G80:I89"/>
    <mergeCell ref="J80:L89"/>
    <mergeCell ref="D68:F68"/>
    <mergeCell ref="G68:I68"/>
    <mergeCell ref="J68:L68"/>
    <mergeCell ref="A69:C78"/>
    <mergeCell ref="D69:F78"/>
    <mergeCell ref="G69:I78"/>
    <mergeCell ref="J69:L78"/>
    <mergeCell ref="A68:C68"/>
    <mergeCell ref="D58:F67"/>
    <mergeCell ref="G58:I67"/>
    <mergeCell ref="J58:L67"/>
    <mergeCell ref="D57:F57"/>
    <mergeCell ref="G57:I57"/>
    <mergeCell ref="J57:L57"/>
    <mergeCell ref="D47:F56"/>
    <mergeCell ref="G47:I56"/>
    <mergeCell ref="A47:C56"/>
    <mergeCell ref="J47:L56"/>
    <mergeCell ref="J36:L45"/>
    <mergeCell ref="A46:C46"/>
    <mergeCell ref="J35:L35"/>
    <mergeCell ref="G35:I35"/>
    <mergeCell ref="D35:F35"/>
    <mergeCell ref="D46:F46"/>
    <mergeCell ref="G46:I46"/>
    <mergeCell ref="J46:L46"/>
    <mergeCell ref="A25:C34"/>
    <mergeCell ref="D25:F34"/>
    <mergeCell ref="G25:I34"/>
    <mergeCell ref="A36:C45"/>
    <mergeCell ref="D36:F45"/>
    <mergeCell ref="G36:I45"/>
    <mergeCell ref="J13:L13"/>
    <mergeCell ref="J14:L23"/>
    <mergeCell ref="J24:L24"/>
    <mergeCell ref="J25:L34"/>
    <mergeCell ref="G14:I23"/>
    <mergeCell ref="A57:C57"/>
    <mergeCell ref="A35:C35"/>
    <mergeCell ref="A58:C67"/>
    <mergeCell ref="A1:L1"/>
    <mergeCell ref="A13:C13"/>
    <mergeCell ref="A24:C24"/>
    <mergeCell ref="A3:C12"/>
    <mergeCell ref="D3:F12"/>
    <mergeCell ref="G3:I12"/>
    <mergeCell ref="J3:L12"/>
    <mergeCell ref="A14:C23"/>
    <mergeCell ref="D13:F13"/>
    <mergeCell ref="D14:F23"/>
    <mergeCell ref="G13:I13"/>
    <mergeCell ref="D24:F24"/>
    <mergeCell ref="G24:I24"/>
  </mergeCells>
  <pageMargins left="0.7" right="0.7" top="0.75" bottom="0.75" header="0.3" footer="0.3"/>
  <pageSetup paperSize="9" scale="5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Q52"/>
  <sheetViews>
    <sheetView view="pageBreakPreview" zoomScaleNormal="100" zoomScaleSheetLayoutView="100" workbookViewId="0">
      <selection activeCell="G12" sqref="G12"/>
    </sheetView>
  </sheetViews>
  <sheetFormatPr baseColWidth="10" defaultColWidth="11.42578125" defaultRowHeight="12" x14ac:dyDescent="0.2"/>
  <cols>
    <col min="1" max="1" width="4.140625" style="136" bestFit="1" customWidth="1"/>
    <col min="2" max="2" width="19.5703125" style="97" customWidth="1"/>
    <col min="3" max="3" width="9.7109375" style="97" bestFit="1" customWidth="1"/>
    <col min="4" max="4" width="12.5703125" style="97" bestFit="1" customWidth="1"/>
    <col min="5" max="5" width="9.7109375" style="97" bestFit="1" customWidth="1"/>
    <col min="6" max="6" width="10" style="97" bestFit="1" customWidth="1"/>
    <col min="7" max="7" width="13.7109375" style="97" customWidth="1"/>
    <col min="8" max="8" width="14.85546875" style="97" bestFit="1" customWidth="1"/>
    <col min="9" max="9" width="15.85546875" style="97" bestFit="1" customWidth="1"/>
    <col min="10" max="10" width="17.7109375" style="97" customWidth="1"/>
    <col min="11" max="11" width="14.85546875" style="97" customWidth="1"/>
    <col min="12" max="12" width="5.7109375" style="97" bestFit="1" customWidth="1"/>
    <col min="13" max="13" width="9.85546875" style="97" bestFit="1" customWidth="1"/>
    <col min="14" max="14" width="7" style="97" bestFit="1" customWidth="1"/>
    <col min="15" max="15" width="8.5703125" style="97" bestFit="1" customWidth="1"/>
    <col min="16" max="16" width="11.28515625" style="97" bestFit="1" customWidth="1"/>
    <col min="17" max="17" width="6.28515625" style="97" customWidth="1"/>
    <col min="18" max="16384" width="11.42578125" style="97"/>
  </cols>
  <sheetData>
    <row r="1" spans="1:17" s="88" customFormat="1" ht="14.25" customHeight="1" x14ac:dyDescent="0.2">
      <c r="A1" s="429"/>
      <c r="B1" s="86"/>
      <c r="C1" s="86"/>
      <c r="D1" s="86"/>
      <c r="E1" s="86"/>
      <c r="F1" s="86"/>
      <c r="G1" s="86"/>
      <c r="H1" s="86"/>
      <c r="I1" s="86"/>
      <c r="J1" s="86"/>
      <c r="K1" s="86"/>
      <c r="L1" s="86"/>
      <c r="M1" s="86"/>
      <c r="N1" s="87"/>
      <c r="O1" s="432" t="s">
        <v>438</v>
      </c>
      <c r="P1" s="433"/>
    </row>
    <row r="2" spans="1:17" s="88" customFormat="1" ht="14.25" customHeight="1" x14ac:dyDescent="0.3">
      <c r="A2" s="430"/>
      <c r="B2" s="89"/>
      <c r="C2" s="89"/>
      <c r="D2" s="438" t="s">
        <v>439</v>
      </c>
      <c r="E2" s="438"/>
      <c r="F2" s="438"/>
      <c r="G2" s="438"/>
      <c r="H2" s="438"/>
      <c r="I2" s="438"/>
      <c r="J2" s="438"/>
      <c r="K2" s="89"/>
      <c r="L2" s="89"/>
      <c r="M2" s="89"/>
      <c r="N2" s="90"/>
      <c r="O2" s="434"/>
      <c r="P2" s="435"/>
    </row>
    <row r="3" spans="1:17" s="88" customFormat="1" ht="14.25" customHeight="1" x14ac:dyDescent="0.25">
      <c r="A3" s="430"/>
      <c r="B3" s="89"/>
      <c r="C3" s="89"/>
      <c r="D3" s="439" t="s">
        <v>440</v>
      </c>
      <c r="E3" s="439"/>
      <c r="F3" s="439"/>
      <c r="G3" s="439"/>
      <c r="H3" s="439"/>
      <c r="I3" s="439"/>
      <c r="J3" s="439"/>
      <c r="K3" s="89"/>
      <c r="L3" s="89"/>
      <c r="M3" s="89"/>
      <c r="N3" s="90"/>
      <c r="O3" s="434"/>
      <c r="P3" s="435"/>
    </row>
    <row r="4" spans="1:17" s="88" customFormat="1" ht="15" customHeight="1" thickBot="1" x14ac:dyDescent="0.25">
      <c r="A4" s="431"/>
      <c r="B4" s="91"/>
      <c r="C4" s="91"/>
      <c r="D4" s="91"/>
      <c r="E4" s="91"/>
      <c r="F4" s="91"/>
      <c r="G4" s="91"/>
      <c r="H4" s="91"/>
      <c r="I4" s="91"/>
      <c r="J4" s="91"/>
      <c r="K4" s="91"/>
      <c r="L4" s="91"/>
      <c r="M4" s="91"/>
      <c r="N4" s="92"/>
      <c r="O4" s="436"/>
      <c r="P4" s="437"/>
    </row>
    <row r="5" spans="1:17" s="93" customFormat="1" ht="25.5" customHeight="1" thickBot="1" x14ac:dyDescent="0.25">
      <c r="A5" s="426" t="s">
        <v>441</v>
      </c>
      <c r="B5" s="427"/>
      <c r="C5" s="427"/>
      <c r="D5" s="427"/>
      <c r="E5" s="427"/>
      <c r="F5" s="427"/>
      <c r="G5" s="427"/>
      <c r="H5" s="427"/>
      <c r="I5" s="427"/>
      <c r="J5" s="427"/>
      <c r="K5" s="427"/>
      <c r="L5" s="427"/>
      <c r="M5" s="427"/>
      <c r="N5" s="427"/>
      <c r="O5" s="427"/>
      <c r="P5" s="428"/>
    </row>
    <row r="6" spans="1:17" s="93" customFormat="1" ht="23.25" customHeight="1" thickBot="1" x14ac:dyDescent="0.25">
      <c r="A6" s="426" t="s">
        <v>442</v>
      </c>
      <c r="B6" s="427"/>
      <c r="C6" s="427"/>
      <c r="D6" s="427"/>
      <c r="E6" s="427"/>
      <c r="F6" s="427"/>
      <c r="G6" s="427"/>
      <c r="H6" s="427"/>
      <c r="I6" s="427"/>
      <c r="J6" s="427"/>
      <c r="K6" s="427"/>
      <c r="L6" s="427"/>
      <c r="M6" s="427"/>
      <c r="N6" s="427"/>
      <c r="O6" s="427"/>
      <c r="P6" s="428"/>
    </row>
    <row r="7" spans="1:17" s="93" customFormat="1" ht="12.75" thickBot="1" x14ac:dyDescent="0.25">
      <c r="A7" s="94"/>
      <c r="B7" s="95"/>
      <c r="C7" s="95"/>
      <c r="D7" s="95"/>
      <c r="E7" s="95"/>
      <c r="F7" s="95"/>
      <c r="G7" s="95"/>
      <c r="H7" s="95"/>
      <c r="I7" s="95"/>
      <c r="J7" s="95"/>
      <c r="K7" s="95"/>
      <c r="L7" s="95"/>
      <c r="M7" s="95"/>
      <c r="N7" s="95"/>
      <c r="O7" s="95"/>
      <c r="P7" s="96"/>
    </row>
    <row r="8" spans="1:17" ht="48.75" thickBot="1" x14ac:dyDescent="0.25">
      <c r="A8" s="147" t="s">
        <v>443</v>
      </c>
      <c r="B8" s="148" t="s">
        <v>444</v>
      </c>
      <c r="C8" s="149" t="s">
        <v>445</v>
      </c>
      <c r="D8" s="440" t="s">
        <v>446</v>
      </c>
      <c r="E8" s="441"/>
      <c r="F8" s="149" t="s">
        <v>447</v>
      </c>
      <c r="G8" s="149" t="s">
        <v>448</v>
      </c>
      <c r="H8" s="149" t="s">
        <v>449</v>
      </c>
      <c r="I8" s="149" t="s">
        <v>450</v>
      </c>
      <c r="J8" s="149" t="s">
        <v>451</v>
      </c>
      <c r="K8" s="149" t="s">
        <v>452</v>
      </c>
      <c r="L8" s="149" t="s">
        <v>453</v>
      </c>
      <c r="M8" s="149" t="s">
        <v>454</v>
      </c>
      <c r="N8" s="149" t="s">
        <v>455</v>
      </c>
      <c r="O8" s="149" t="s">
        <v>456</v>
      </c>
      <c r="P8" s="150" t="s">
        <v>457</v>
      </c>
    </row>
    <row r="9" spans="1:17" ht="15" customHeight="1" thickBot="1" x14ac:dyDescent="0.25">
      <c r="A9" s="98">
        <v>1</v>
      </c>
      <c r="B9" s="99"/>
      <c r="C9" s="100"/>
      <c r="D9" s="101"/>
      <c r="E9" s="102"/>
      <c r="F9" s="103"/>
      <c r="G9" s="103"/>
      <c r="H9" s="100"/>
      <c r="I9" s="144">
        <f>+H9*G9</f>
        <v>0</v>
      </c>
      <c r="J9" s="144">
        <f>+C9-I9</f>
        <v>0</v>
      </c>
      <c r="K9" s="144" t="e">
        <f>+J9/F9</f>
        <v>#DIV/0!</v>
      </c>
      <c r="L9" s="104">
        <v>0.95</v>
      </c>
      <c r="M9" s="104">
        <v>0.9</v>
      </c>
      <c r="N9" s="104">
        <v>1</v>
      </c>
      <c r="O9" s="105">
        <v>1</v>
      </c>
      <c r="P9" s="146" t="e">
        <f>+O9*N9*L9*K9*M9</f>
        <v>#DIV/0!</v>
      </c>
    </row>
    <row r="10" spans="1:17" ht="15.75" customHeight="1" thickBot="1" x14ac:dyDescent="0.25">
      <c r="A10" s="106">
        <v>2</v>
      </c>
      <c r="B10" s="107"/>
      <c r="C10" s="108"/>
      <c r="D10" s="101"/>
      <c r="E10" s="102"/>
      <c r="F10" s="109"/>
      <c r="G10" s="109"/>
      <c r="H10" s="108"/>
      <c r="I10" s="145">
        <f t="shared" ref="I10:I11" si="0">+H10*G10</f>
        <v>0</v>
      </c>
      <c r="J10" s="145">
        <f t="shared" ref="J10:J11" si="1">+C10-I10</f>
        <v>0</v>
      </c>
      <c r="K10" s="145" t="e">
        <f t="shared" ref="K10:K11" si="2">+J10/F10</f>
        <v>#DIV/0!</v>
      </c>
      <c r="L10" s="104">
        <v>0.95</v>
      </c>
      <c r="M10" s="104">
        <v>0.9</v>
      </c>
      <c r="N10" s="104">
        <v>1</v>
      </c>
      <c r="O10" s="105">
        <v>1</v>
      </c>
      <c r="P10" s="146" t="e">
        <f>+O10*N10*L10*K10*M10</f>
        <v>#DIV/0!</v>
      </c>
    </row>
    <row r="11" spans="1:17" ht="15.75" customHeight="1" x14ac:dyDescent="0.2">
      <c r="A11" s="106">
        <v>3</v>
      </c>
      <c r="B11" s="107"/>
      <c r="C11" s="108"/>
      <c r="D11" s="101"/>
      <c r="E11" s="102"/>
      <c r="F11" s="109"/>
      <c r="G11" s="109"/>
      <c r="H11" s="108"/>
      <c r="I11" s="145">
        <f t="shared" si="0"/>
        <v>0</v>
      </c>
      <c r="J11" s="145">
        <f t="shared" si="1"/>
        <v>0</v>
      </c>
      <c r="K11" s="145" t="e">
        <f t="shared" si="2"/>
        <v>#DIV/0!</v>
      </c>
      <c r="L11" s="104">
        <v>0.95</v>
      </c>
      <c r="M11" s="104">
        <v>0.9</v>
      </c>
      <c r="N11" s="104">
        <v>1</v>
      </c>
      <c r="O11" s="105">
        <v>1</v>
      </c>
      <c r="P11" s="146" t="e">
        <f>+O11*N11*L11*K11*M11</f>
        <v>#DIV/0!</v>
      </c>
    </row>
    <row r="12" spans="1:17" ht="12.75" thickBot="1" x14ac:dyDescent="0.25">
      <c r="A12" s="110"/>
      <c r="B12" s="111"/>
      <c r="C12" s="111"/>
      <c r="D12" s="111"/>
      <c r="E12" s="111"/>
      <c r="F12" s="111"/>
      <c r="G12" s="111"/>
      <c r="H12" s="111"/>
      <c r="I12" s="111"/>
      <c r="J12" s="111"/>
      <c r="K12" s="111"/>
      <c r="L12" s="111"/>
      <c r="M12" s="111"/>
      <c r="N12" s="111"/>
      <c r="O12" s="111"/>
      <c r="P12" s="112"/>
      <c r="Q12" s="113"/>
    </row>
    <row r="13" spans="1:17" x14ac:dyDescent="0.2">
      <c r="A13" s="110"/>
      <c r="B13" s="111"/>
      <c r="C13" s="114"/>
      <c r="D13" s="115"/>
      <c r="E13" s="115"/>
      <c r="F13" s="111"/>
      <c r="G13" s="111"/>
      <c r="H13" s="111"/>
      <c r="I13" s="111"/>
      <c r="J13" s="111"/>
      <c r="K13" s="111"/>
      <c r="L13" s="442" t="s">
        <v>458</v>
      </c>
      <c r="M13" s="443"/>
      <c r="N13" s="444"/>
      <c r="O13" s="444"/>
      <c r="P13" s="116" t="e">
        <f>AVERAGE(P9:P11)</f>
        <v>#DIV/0!</v>
      </c>
    </row>
    <row r="14" spans="1:17" x14ac:dyDescent="0.2">
      <c r="A14" s="110"/>
      <c r="B14" s="117"/>
      <c r="C14" s="114"/>
      <c r="D14" s="115"/>
      <c r="E14" s="115"/>
      <c r="F14" s="111"/>
      <c r="G14" s="111"/>
      <c r="H14" s="111"/>
      <c r="I14" s="111"/>
      <c r="J14" s="111"/>
      <c r="K14" s="111"/>
      <c r="L14" s="445" t="s">
        <v>459</v>
      </c>
      <c r="M14" s="446"/>
      <c r="N14" s="447"/>
      <c r="O14" s="447"/>
      <c r="P14" s="118" t="e">
        <f>STDEV(P9:P11)</f>
        <v>#DIV/0!</v>
      </c>
    </row>
    <row r="15" spans="1:17" ht="12.75" thickBot="1" x14ac:dyDescent="0.25">
      <c r="A15" s="110"/>
      <c r="B15" s="117"/>
      <c r="C15" s="119"/>
      <c r="D15" s="119"/>
      <c r="E15" s="119"/>
      <c r="F15" s="111"/>
      <c r="G15" s="111"/>
      <c r="H15" s="111"/>
      <c r="I15" s="111"/>
      <c r="J15" s="111"/>
      <c r="K15" s="111"/>
      <c r="L15" s="448" t="s">
        <v>460</v>
      </c>
      <c r="M15" s="449"/>
      <c r="N15" s="450"/>
      <c r="O15" s="450"/>
      <c r="P15" s="120" t="e">
        <f>+P14/P13</f>
        <v>#DIV/0!</v>
      </c>
    </row>
    <row r="16" spans="1:17" ht="12.75" thickBot="1" x14ac:dyDescent="0.25">
      <c r="A16" s="110"/>
      <c r="B16" s="451" t="s">
        <v>423</v>
      </c>
      <c r="C16" s="452"/>
      <c r="D16" s="453"/>
      <c r="E16" s="454"/>
      <c r="F16" s="454"/>
      <c r="G16" s="454"/>
      <c r="H16" s="111"/>
      <c r="I16" s="111"/>
      <c r="J16" s="111"/>
      <c r="K16" s="111"/>
      <c r="L16" s="111"/>
      <c r="M16" s="111"/>
      <c r="N16" s="111"/>
      <c r="O16" s="111"/>
      <c r="P16" s="112"/>
      <c r="Q16" s="111"/>
    </row>
    <row r="17" spans="1:17" ht="12.75" thickBot="1" x14ac:dyDescent="0.25">
      <c r="A17" s="110"/>
      <c r="B17" s="461" t="s">
        <v>461</v>
      </c>
      <c r="C17" s="462"/>
      <c r="D17" s="121"/>
      <c r="E17" s="454"/>
      <c r="F17" s="454"/>
      <c r="G17" s="122"/>
      <c r="H17" s="123"/>
      <c r="I17" s="123"/>
      <c r="J17" s="123"/>
      <c r="K17" s="451" t="s">
        <v>423</v>
      </c>
      <c r="L17" s="453"/>
      <c r="M17" s="124"/>
      <c r="N17" s="124"/>
      <c r="O17" s="125">
        <v>250</v>
      </c>
      <c r="P17" s="126" t="s">
        <v>462</v>
      </c>
    </row>
    <row r="18" spans="1:17" ht="12.75" thickBot="1" x14ac:dyDescent="0.25">
      <c r="A18" s="127"/>
      <c r="B18" s="463"/>
      <c r="C18" s="463"/>
      <c r="D18" s="128"/>
      <c r="E18" s="463"/>
      <c r="F18" s="463"/>
      <c r="G18" s="128"/>
      <c r="H18" s="129"/>
      <c r="I18" s="129"/>
      <c r="J18" s="129"/>
      <c r="K18" s="463"/>
      <c r="L18" s="463"/>
      <c r="M18" s="130"/>
      <c r="N18" s="130"/>
      <c r="O18" s="131"/>
      <c r="P18" s="132"/>
      <c r="Q18" s="111"/>
    </row>
    <row r="19" spans="1:17" x14ac:dyDescent="0.2">
      <c r="A19" s="110"/>
      <c r="P19" s="133"/>
    </row>
    <row r="20" spans="1:17" x14ac:dyDescent="0.2">
      <c r="A20" s="110"/>
      <c r="P20" s="133"/>
    </row>
    <row r="21" spans="1:17" x14ac:dyDescent="0.2">
      <c r="A21" s="110"/>
      <c r="P21" s="133"/>
    </row>
    <row r="22" spans="1:17" x14ac:dyDescent="0.2">
      <c r="A22" s="110"/>
      <c r="P22" s="133"/>
    </row>
    <row r="23" spans="1:17" x14ac:dyDescent="0.2">
      <c r="A23" s="110"/>
      <c r="P23" s="133"/>
    </row>
    <row r="24" spans="1:17" x14ac:dyDescent="0.2">
      <c r="A24" s="110"/>
      <c r="P24" s="133"/>
    </row>
    <row r="25" spans="1:17" x14ac:dyDescent="0.2">
      <c r="A25" s="110"/>
      <c r="P25" s="133"/>
    </row>
    <row r="26" spans="1:17" x14ac:dyDescent="0.2">
      <c r="A26" s="110"/>
      <c r="P26" s="133"/>
    </row>
    <row r="27" spans="1:17" x14ac:dyDescent="0.2">
      <c r="A27" s="110"/>
      <c r="P27" s="133"/>
    </row>
    <row r="28" spans="1:17" x14ac:dyDescent="0.2">
      <c r="A28" s="110"/>
      <c r="P28" s="133"/>
    </row>
    <row r="29" spans="1:17" x14ac:dyDescent="0.2">
      <c r="A29" s="110"/>
      <c r="P29" s="133"/>
    </row>
    <row r="30" spans="1:17" ht="12.75" thickBot="1" x14ac:dyDescent="0.25">
      <c r="A30" s="127"/>
      <c r="B30" s="134"/>
      <c r="C30" s="134"/>
      <c r="D30" s="134"/>
      <c r="E30" s="134"/>
      <c r="F30" s="134"/>
      <c r="G30" s="134"/>
      <c r="H30" s="134"/>
      <c r="I30" s="134"/>
      <c r="J30" s="134"/>
      <c r="K30" s="134"/>
      <c r="L30" s="134"/>
      <c r="M30" s="134"/>
      <c r="N30" s="134"/>
      <c r="O30" s="134"/>
      <c r="P30" s="135"/>
    </row>
    <row r="31" spans="1:17" ht="12.75" thickBot="1" x14ac:dyDescent="0.25"/>
    <row r="32" spans="1:17" ht="12.75" thickBot="1" x14ac:dyDescent="0.25">
      <c r="A32" s="464" t="s">
        <v>463</v>
      </c>
      <c r="B32" s="465"/>
      <c r="C32" s="465"/>
      <c r="D32" s="465"/>
      <c r="E32" s="465"/>
      <c r="F32" s="465"/>
      <c r="G32" s="465"/>
      <c r="H32" s="465"/>
      <c r="I32" s="465"/>
      <c r="J32" s="465"/>
      <c r="K32" s="465"/>
      <c r="L32" s="466"/>
      <c r="M32" s="137"/>
    </row>
    <row r="33" spans="1:13" ht="12.75" thickBot="1" x14ac:dyDescent="0.25">
      <c r="A33" s="426" t="s">
        <v>464</v>
      </c>
      <c r="B33" s="427"/>
      <c r="C33" s="427"/>
      <c r="D33" s="427"/>
      <c r="E33" s="427"/>
      <c r="F33" s="427"/>
      <c r="G33" s="427"/>
      <c r="H33" s="427"/>
      <c r="I33" s="427"/>
      <c r="J33" s="427"/>
      <c r="K33" s="427"/>
      <c r="L33" s="428"/>
      <c r="M33" s="137"/>
    </row>
    <row r="34" spans="1:13" x14ac:dyDescent="0.2">
      <c r="A34" s="467" t="s">
        <v>465</v>
      </c>
      <c r="B34" s="468"/>
      <c r="C34" s="468"/>
      <c r="D34" s="468"/>
      <c r="E34" s="468"/>
      <c r="F34" s="468"/>
      <c r="G34" s="468"/>
      <c r="H34" s="468"/>
      <c r="I34" s="468"/>
      <c r="J34" s="468"/>
      <c r="K34" s="468"/>
      <c r="L34" s="469"/>
      <c r="M34" s="138"/>
    </row>
    <row r="35" spans="1:13" ht="12.75" thickBot="1" x14ac:dyDescent="0.25">
      <c r="A35" s="470"/>
      <c r="B35" s="471"/>
      <c r="C35" s="471"/>
      <c r="D35" s="471"/>
      <c r="E35" s="471"/>
      <c r="F35" s="471"/>
      <c r="G35" s="471"/>
      <c r="H35" s="471"/>
      <c r="I35" s="471"/>
      <c r="J35" s="471"/>
      <c r="K35" s="471"/>
      <c r="L35" s="472"/>
      <c r="M35" s="138"/>
    </row>
    <row r="36" spans="1:13" ht="12.75" thickBot="1" x14ac:dyDescent="0.25">
      <c r="A36" s="473"/>
      <c r="B36" s="473"/>
      <c r="C36" s="473"/>
      <c r="D36" s="473"/>
      <c r="E36" s="473"/>
      <c r="F36" s="473"/>
      <c r="G36" s="473"/>
      <c r="H36" s="473"/>
      <c r="I36" s="473"/>
      <c r="J36" s="473"/>
      <c r="K36" s="473"/>
      <c r="L36" s="473"/>
      <c r="M36" s="139"/>
    </row>
    <row r="37" spans="1:13" ht="12.75" thickBot="1" x14ac:dyDescent="0.25">
      <c r="A37" s="426" t="s">
        <v>466</v>
      </c>
      <c r="B37" s="427"/>
      <c r="C37" s="427"/>
      <c r="D37" s="427"/>
      <c r="E37" s="427"/>
      <c r="F37" s="427"/>
      <c r="G37" s="427"/>
      <c r="H37" s="427"/>
      <c r="I37" s="427"/>
      <c r="J37" s="427"/>
      <c r="K37" s="427"/>
      <c r="L37" s="428"/>
      <c r="M37" s="137"/>
    </row>
    <row r="38" spans="1:13" x14ac:dyDescent="0.2">
      <c r="A38" s="455" t="s">
        <v>467</v>
      </c>
      <c r="B38" s="456"/>
      <c r="C38" s="456"/>
      <c r="D38" s="456"/>
      <c r="E38" s="456"/>
      <c r="F38" s="456"/>
      <c r="G38" s="456"/>
      <c r="H38" s="456"/>
      <c r="I38" s="456"/>
      <c r="J38" s="456"/>
      <c r="K38" s="456"/>
      <c r="L38" s="457"/>
      <c r="M38" s="138"/>
    </row>
    <row r="39" spans="1:13" x14ac:dyDescent="0.2">
      <c r="A39" s="458"/>
      <c r="B39" s="459"/>
      <c r="C39" s="459"/>
      <c r="D39" s="459"/>
      <c r="E39" s="459"/>
      <c r="F39" s="459"/>
      <c r="G39" s="459"/>
      <c r="H39" s="459"/>
      <c r="I39" s="459"/>
      <c r="J39" s="459"/>
      <c r="K39" s="459"/>
      <c r="L39" s="460"/>
      <c r="M39" s="138"/>
    </row>
    <row r="40" spans="1:13" ht="12.75" thickBot="1" x14ac:dyDescent="0.25">
      <c r="A40" s="474" t="s">
        <v>468</v>
      </c>
      <c r="B40" s="475"/>
      <c r="C40" s="475"/>
      <c r="D40" s="475"/>
      <c r="E40" s="475"/>
      <c r="F40" s="475"/>
      <c r="G40" s="475"/>
      <c r="H40" s="475"/>
      <c r="I40" s="475"/>
      <c r="J40" s="475"/>
      <c r="K40" s="475"/>
      <c r="L40" s="476"/>
      <c r="M40" s="138"/>
    </row>
    <row r="41" spans="1:13" ht="12.75" thickBot="1" x14ac:dyDescent="0.25">
      <c r="A41" s="477" t="s">
        <v>469</v>
      </c>
      <c r="B41" s="478"/>
      <c r="C41" s="478"/>
      <c r="D41" s="478"/>
      <c r="E41" s="478"/>
      <c r="F41" s="478"/>
      <c r="G41" s="478"/>
      <c r="H41" s="478"/>
      <c r="I41" s="478"/>
      <c r="J41" s="478"/>
      <c r="K41" s="478"/>
      <c r="L41" s="479"/>
      <c r="M41" s="137"/>
    </row>
    <row r="42" spans="1:13" x14ac:dyDescent="0.2">
      <c r="A42" s="480" t="s">
        <v>470</v>
      </c>
      <c r="B42" s="481"/>
      <c r="C42" s="481"/>
      <c r="D42" s="481"/>
      <c r="E42" s="481"/>
      <c r="F42" s="481" t="s">
        <v>471</v>
      </c>
      <c r="G42" s="481"/>
      <c r="H42" s="481"/>
      <c r="I42" s="481"/>
      <c r="J42" s="481"/>
      <c r="K42" s="481"/>
      <c r="L42" s="482"/>
      <c r="M42" s="137"/>
    </row>
    <row r="43" spans="1:13" x14ac:dyDescent="0.2">
      <c r="A43" s="483" t="s">
        <v>472</v>
      </c>
      <c r="B43" s="484"/>
      <c r="C43" s="484"/>
      <c r="D43" s="484"/>
      <c r="E43" s="484"/>
      <c r="F43" s="485">
        <v>1</v>
      </c>
      <c r="G43" s="486"/>
      <c r="H43" s="487"/>
      <c r="I43" s="485">
        <v>1</v>
      </c>
      <c r="J43" s="486"/>
      <c r="K43" s="487"/>
      <c r="L43" s="140" t="s">
        <v>431</v>
      </c>
      <c r="M43" s="141"/>
    </row>
    <row r="44" spans="1:13" x14ac:dyDescent="0.2">
      <c r="A44" s="483" t="s">
        <v>473</v>
      </c>
      <c r="B44" s="484"/>
      <c r="C44" s="484"/>
      <c r="D44" s="484"/>
      <c r="E44" s="484"/>
      <c r="F44" s="485">
        <v>0.95</v>
      </c>
      <c r="G44" s="486"/>
      <c r="H44" s="487"/>
      <c r="I44" s="485">
        <v>1.05</v>
      </c>
      <c r="J44" s="486"/>
      <c r="K44" s="487"/>
      <c r="L44" s="140" t="s">
        <v>431</v>
      </c>
      <c r="M44" s="141"/>
    </row>
    <row r="45" spans="1:13" x14ac:dyDescent="0.2">
      <c r="A45" s="483" t="s">
        <v>474</v>
      </c>
      <c r="B45" s="484"/>
      <c r="C45" s="484"/>
      <c r="D45" s="484"/>
      <c r="E45" s="484"/>
      <c r="F45" s="485">
        <v>0.9</v>
      </c>
      <c r="G45" s="486"/>
      <c r="H45" s="487"/>
      <c r="I45" s="485">
        <v>1.1000000000000001</v>
      </c>
      <c r="J45" s="486"/>
      <c r="K45" s="487"/>
      <c r="L45" s="140" t="s">
        <v>431</v>
      </c>
      <c r="M45" s="141"/>
    </row>
    <row r="46" spans="1:13" x14ac:dyDescent="0.2">
      <c r="A46" s="483" t="s">
        <v>475</v>
      </c>
      <c r="B46" s="484"/>
      <c r="C46" s="484"/>
      <c r="D46" s="484"/>
      <c r="E46" s="484"/>
      <c r="F46" s="485">
        <v>0.85</v>
      </c>
      <c r="G46" s="486"/>
      <c r="H46" s="487"/>
      <c r="I46" s="485">
        <v>1.1499999999999999</v>
      </c>
      <c r="J46" s="486"/>
      <c r="K46" s="487"/>
      <c r="L46" s="140" t="s">
        <v>431</v>
      </c>
      <c r="M46" s="141"/>
    </row>
    <row r="47" spans="1:13" x14ac:dyDescent="0.2">
      <c r="A47" s="483" t="s">
        <v>476</v>
      </c>
      <c r="B47" s="484"/>
      <c r="C47" s="484"/>
      <c r="D47" s="484"/>
      <c r="E47" s="484"/>
      <c r="F47" s="485">
        <v>0.8</v>
      </c>
      <c r="G47" s="486"/>
      <c r="H47" s="487"/>
      <c r="I47" s="485">
        <v>1.2</v>
      </c>
      <c r="J47" s="486"/>
      <c r="K47" s="487"/>
      <c r="L47" s="140" t="s">
        <v>431</v>
      </c>
      <c r="M47" s="141"/>
    </row>
    <row r="48" spans="1:13" x14ac:dyDescent="0.2">
      <c r="A48" s="483" t="s">
        <v>477</v>
      </c>
      <c r="B48" s="484"/>
      <c r="C48" s="484"/>
      <c r="D48" s="484"/>
      <c r="E48" s="484"/>
      <c r="F48" s="485">
        <v>0.75</v>
      </c>
      <c r="G48" s="486"/>
      <c r="H48" s="487"/>
      <c r="I48" s="485">
        <v>1.25</v>
      </c>
      <c r="J48" s="486"/>
      <c r="K48" s="487"/>
      <c r="L48" s="140" t="s">
        <v>431</v>
      </c>
      <c r="M48" s="141"/>
    </row>
    <row r="49" spans="1:13" ht="12.75" thickBot="1" x14ac:dyDescent="0.25">
      <c r="A49" s="492" t="s">
        <v>478</v>
      </c>
      <c r="B49" s="493"/>
      <c r="C49" s="493"/>
      <c r="D49" s="493"/>
      <c r="E49" s="493"/>
      <c r="F49" s="494">
        <v>0.7</v>
      </c>
      <c r="G49" s="495"/>
      <c r="H49" s="496"/>
      <c r="I49" s="494">
        <v>1.3</v>
      </c>
      <c r="J49" s="495"/>
      <c r="K49" s="496"/>
      <c r="L49" s="142" t="s">
        <v>431</v>
      </c>
      <c r="M49" s="141"/>
    </row>
    <row r="50" spans="1:13" ht="12.75" thickBot="1" x14ac:dyDescent="0.25">
      <c r="A50" s="488"/>
      <c r="B50" s="488"/>
      <c r="C50" s="488"/>
      <c r="D50" s="488"/>
      <c r="E50" s="488"/>
      <c r="F50" s="488"/>
      <c r="G50" s="488"/>
      <c r="H50" s="488"/>
      <c r="I50" s="488"/>
      <c r="J50" s="488"/>
      <c r="K50" s="488"/>
      <c r="L50" s="488"/>
      <c r="M50" s="136"/>
    </row>
    <row r="51" spans="1:13" ht="12.75" thickBot="1" x14ac:dyDescent="0.25">
      <c r="A51" s="426" t="s">
        <v>479</v>
      </c>
      <c r="B51" s="427"/>
      <c r="C51" s="427"/>
      <c r="D51" s="427"/>
      <c r="E51" s="427"/>
      <c r="F51" s="427"/>
      <c r="G51" s="427"/>
      <c r="H51" s="427"/>
      <c r="I51" s="427"/>
      <c r="J51" s="427"/>
      <c r="K51" s="427"/>
      <c r="L51" s="428"/>
      <c r="M51" s="137"/>
    </row>
    <row r="52" spans="1:13" ht="12.75" thickBot="1" x14ac:dyDescent="0.25">
      <c r="A52" s="489" t="s">
        <v>493</v>
      </c>
      <c r="B52" s="490"/>
      <c r="C52" s="490"/>
      <c r="D52" s="490"/>
      <c r="E52" s="490"/>
      <c r="F52" s="490"/>
      <c r="G52" s="490"/>
      <c r="H52" s="490"/>
      <c r="I52" s="490"/>
      <c r="J52" s="490"/>
      <c r="K52" s="490"/>
      <c r="L52" s="491"/>
      <c r="M52" s="138"/>
    </row>
  </sheetData>
  <mergeCells count="52">
    <mergeCell ref="A50:L50"/>
    <mergeCell ref="A51:L51"/>
    <mergeCell ref="A52:L52"/>
    <mergeCell ref="A48:E48"/>
    <mergeCell ref="F48:H48"/>
    <mergeCell ref="I48:K48"/>
    <mergeCell ref="A49:E49"/>
    <mergeCell ref="F49:H49"/>
    <mergeCell ref="I49:K49"/>
    <mergeCell ref="A46:E46"/>
    <mergeCell ref="F46:H46"/>
    <mergeCell ref="I46:K46"/>
    <mergeCell ref="A47:E47"/>
    <mergeCell ref="F47:H47"/>
    <mergeCell ref="I47:K47"/>
    <mergeCell ref="A44:E44"/>
    <mergeCell ref="F44:H44"/>
    <mergeCell ref="I44:K44"/>
    <mergeCell ref="A45:E45"/>
    <mergeCell ref="F45:H45"/>
    <mergeCell ref="I45:K45"/>
    <mergeCell ref="A40:L40"/>
    <mergeCell ref="A41:L41"/>
    <mergeCell ref="A42:E42"/>
    <mergeCell ref="F42:L42"/>
    <mergeCell ref="A43:E43"/>
    <mergeCell ref="F43:H43"/>
    <mergeCell ref="I43:K43"/>
    <mergeCell ref="A38:L39"/>
    <mergeCell ref="B17:C17"/>
    <mergeCell ref="E17:F17"/>
    <mergeCell ref="K17:L17"/>
    <mergeCell ref="B18:C18"/>
    <mergeCell ref="E18:F18"/>
    <mergeCell ref="K18:L18"/>
    <mergeCell ref="A32:L32"/>
    <mergeCell ref="A33:L33"/>
    <mergeCell ref="A34:L35"/>
    <mergeCell ref="A36:L36"/>
    <mergeCell ref="A37:L37"/>
    <mergeCell ref="D8:E8"/>
    <mergeCell ref="L13:O13"/>
    <mergeCell ref="L14:O14"/>
    <mergeCell ref="L15:O15"/>
    <mergeCell ref="B16:D16"/>
    <mergeCell ref="E16:G16"/>
    <mergeCell ref="A6:P6"/>
    <mergeCell ref="A1:A4"/>
    <mergeCell ref="O1:P4"/>
    <mergeCell ref="D2:J2"/>
    <mergeCell ref="D3:J3"/>
    <mergeCell ref="A5:P5"/>
  </mergeCells>
  <printOptions horizontalCentered="1"/>
  <pageMargins left="0.70866141732283472" right="0.70866141732283472" top="0.35433070866141736" bottom="0.74803149606299213" header="0.31496062992125984" footer="0.31496062992125984"/>
  <pageSetup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PRESENTACION</vt:lpstr>
      <vt:lpstr>GENERALES</vt:lpstr>
      <vt:lpstr>DEL INMUEBLE</vt:lpstr>
      <vt:lpstr>CALCULO</vt:lpstr>
      <vt:lpstr>FOTOS</vt:lpstr>
      <vt:lpstr>mercado lote</vt:lpstr>
      <vt:lpstr>GENERALES!Área_de_impresión</vt:lpstr>
      <vt:lpstr>'mercado lote'!Área_de_impresión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Jimenez</dc:creator>
  <cp:lastModifiedBy>USER</cp:lastModifiedBy>
  <cp:lastPrinted>2022-04-17T01:36:08Z</cp:lastPrinted>
  <dcterms:created xsi:type="dcterms:W3CDTF">2017-11-17T14:44:24Z</dcterms:created>
  <dcterms:modified xsi:type="dcterms:W3CDTF">2022-09-26T19:27:59Z</dcterms:modified>
</cp:coreProperties>
</file>